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2" firstSheet="3" activeTab="5"/>
  </bookViews>
  <sheets>
    <sheet name="Приложение 1" sheetId="1" state="hidden" r:id="rId1"/>
    <sheet name="Приложение 2( Таблица 1)" sheetId="2" state="hidden" r:id="rId2"/>
    <sheet name="Приложение 2( Таблица 2) " sheetId="3" state="hidden" r:id="rId3"/>
    <sheet name="Приложение № 1" sheetId="4" r:id="rId4"/>
    <sheet name="Приложение №2" sheetId="5" r:id="rId5"/>
    <sheet name="Приложение № 3" sheetId="6" r:id="rId6"/>
    <sheet name="Лист1" sheetId="7" r:id="rId7"/>
  </sheets>
  <definedNames>
    <definedName name="_xlnm._FilterDatabase" localSheetId="4" hidden="1">'Приложение №2'!$B$10:$F$155</definedName>
    <definedName name="Excel_BuiltIn__FilterDatabase">'Приложение №2'!$B$10:$F$155</definedName>
    <definedName name="_xlnm.Print_Area" localSheetId="0">'Приложение 1'!$A$1:$C$92</definedName>
    <definedName name="_xlnm.Print_Area" localSheetId="1">'Приложение 2( Таблица 1)'!$A$1:$C$22</definedName>
    <definedName name="_xlnm.Print_Area" localSheetId="2">'Приложение 2( Таблица 2) '!$A$1:$C$17</definedName>
    <definedName name="_xlnm.Print_Area" localSheetId="4">'Приложение №2'!$A$1:$H$231</definedName>
  </definedNames>
  <calcPr fullCalcOnLoad="1" refMode="R1C1"/>
</workbook>
</file>

<file path=xl/comments5.xml><?xml version="1.0" encoding="utf-8"?>
<comments xmlns="http://schemas.openxmlformats.org/spreadsheetml/2006/main">
  <authors>
    <author>Admin</author>
  </authors>
  <commentList>
    <comment ref="G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+0,1</t>
        </r>
      </text>
    </comment>
    <comment ref="G7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100,0-содержание моста сделать в понед. Срочно утром целевую другую</t>
        </r>
      </text>
    </comment>
    <comment ref="G1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100 передвинуто на 03.09. на ЧС</t>
        </r>
      </text>
    </comment>
    <comment ref="G2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103оз</t>
        </r>
      </text>
    </comment>
    <comment ref="G2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прошлогодний гранд 105 тысяч на основные средства</t>
        </r>
      </text>
    </comment>
    <comment ref="H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<sst xmlns="http://schemas.openxmlformats.org/spreadsheetml/2006/main" count="1421" uniqueCount="562">
  <si>
    <t>Муниципальная программа "Развитие административной системы местного самоуправления муниципального района "Заполярный район" на 2017-2019 годы"</t>
  </si>
  <si>
    <t>31.6.00.00000</t>
  </si>
  <si>
    <t>31.6.00.89400</t>
  </si>
  <si>
    <t>32.2.00.00000</t>
  </si>
  <si>
    <t>32.2.00.89220</t>
  </si>
  <si>
    <t>Муниципальный дорожный фонд</t>
  </si>
  <si>
    <t>98.0.00.93100</t>
  </si>
  <si>
    <t>Муниципальная программа "Поддержка малого и среднего предпринимательства в муниципальном образовании "Приморско-Куйский сельсовет" Ненецкого автономного округа на 2017 год"</t>
  </si>
  <si>
    <t xml:space="preserve">Подпрограмма 5 "Развитие социальной инфраструктуры и создание комфортных условий проживания в поселениях муниципального района "Заполярный район" </t>
  </si>
  <si>
    <t>32.5.00.00000</t>
  </si>
  <si>
    <t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образования</t>
  </si>
  <si>
    <t>32.5.00.89250</t>
  </si>
  <si>
    <t>32.6.00.00000</t>
  </si>
  <si>
    <t>32.6.00.89260</t>
  </si>
  <si>
    <t>41.0.00.00000</t>
  </si>
  <si>
    <t>41.0.00.95010</t>
  </si>
  <si>
    <t>95.0.00.79230</t>
  </si>
  <si>
    <t>98.0.00.95000</t>
  </si>
  <si>
    <t>98.0.00.95020</t>
  </si>
  <si>
    <t>98.0.00.97020</t>
  </si>
  <si>
    <t>Итого доходов</t>
  </si>
  <si>
    <t>Муниципальные программы</t>
  </si>
  <si>
    <t>Код дохода по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</si>
  <si>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</si>
  <si>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</si>
  <si>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</si>
  <si>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</si>
  <si>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</si>
  <si>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</si>
  <si>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</si>
  <si>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</si>
  <si>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</si>
  <si>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</si>
  <si>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</si>
  <si>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</si>
  <si>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</si>
  <si>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</si>
  <si>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</si>
  <si>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</si>
  <si>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</si>
  <si>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</si>
  <si>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</si>
  <si>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</si>
  <si>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</si>
  <si>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</si>
  <si>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</si>
  <si>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</si>
  <si>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</si>
  <si>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</si>
  <si>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</si>
  <si>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</si>
  <si>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</si>
  <si>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</si>
  <si>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</si>
  <si>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</si>
  <si>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</si>
  <si>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</si>
  <si>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</si>
  <si>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</si>
  <si>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</si>
  <si>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</si>
  <si>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</si>
  <si>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</si>
  <si>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</si>
  <si>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</si>
  <si>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</si>
  <si>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выравнивания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</si>
  <si>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</si>
  <si>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</si>
  <si>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</si>
  <si>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</rPr>
      <t>Таблица 1</t>
    </r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</si>
  <si>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</si>
  <si>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</si>
  <si>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</si>
  <si>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</si>
  <si>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t>610</t>
  </si>
  <si>
    <t>1 08 04020 01 0000 110</t>
  </si>
  <si>
    <t>1 11 09045 10 0000 120</t>
  </si>
  <si>
    <t>1 16 90050 10 0000 140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</si>
  <si>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</rPr>
      <t>Таблица 2</t>
    </r>
  </si>
  <si>
    <t>182</t>
  </si>
  <si>
    <t>1 01 02010 01 0000 110</t>
  </si>
  <si>
    <t>1 05 03010 01 0000 110</t>
  </si>
  <si>
    <t>1 06 01030 10 0000 110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</si>
  <si>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</si>
  <si>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</si>
  <si>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</si>
  <si>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</si>
  <si>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</si>
  <si>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</si>
  <si>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В том числе: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</si>
  <si>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</si>
  <si>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</si>
  <si>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</si>
  <si>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</si>
  <si>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</si>
  <si>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</si>
  <si>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</si>
  <si>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</si>
  <si>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</si>
  <si>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</si>
  <si>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</si>
  <si>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</si>
  <si>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</si>
  <si>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</si>
  <si>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</si>
  <si>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</si>
  <si>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</si>
  <si>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</si>
  <si>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Резервные фонды</t>
  </si>
  <si>
    <t>11</t>
  </si>
  <si>
    <t>Иные бюджетные ассигнования</t>
  </si>
  <si>
    <t>800</t>
  </si>
  <si>
    <t>Другие общегосударственные вопросы</t>
  </si>
  <si>
    <t>13</t>
  </si>
  <si>
    <t>Уплата членских взносов в ассоциацию "Совет муниципальных образований Ненецкого автономного округа"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</si>
  <si>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</si>
  <si>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</si>
  <si>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</si>
  <si>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</si>
  <si>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</si>
  <si>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</si>
  <si>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</si>
  <si>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</si>
  <si>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</si>
  <si>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</si>
  <si>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</si>
  <si>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ОБРАЗОВАНИЕ</t>
  </si>
  <si>
    <t>07</t>
  </si>
  <si>
    <t>Проведение мероприятий для детей и молодежи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</si>
  <si>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</si>
  <si>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</si>
  <si>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</si>
  <si>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</si>
  <si>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</si>
  <si>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</t>
  </si>
  <si>
    <t>ФИЗИЧЕСКАЯ КУЛЬТУРА И СПОРТ</t>
  </si>
  <si>
    <t>Физическая культура</t>
  </si>
  <si>
    <t>Управление Федеральной налоговой службы по Архангельской области и Ненецкому автономному округу</t>
  </si>
  <si>
    <t>ГОСУДАРСТВЕННАЯ ПОШЛИНА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</si>
  <si>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</si>
  <si>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</si>
  <si>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</si>
  <si>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Доходы, поступающие в порядке возмещения расходов, понесенных в связи с эксплуатацией имущества
</t>
  </si>
  <si>
    <t>000 1 13 02060 00 0000 130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</si>
  <si>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</si>
  <si>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</si>
  <si>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</si>
  <si>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Другие непрограммные расходы</t>
  </si>
  <si>
    <t>Резервный фонд</t>
  </si>
  <si>
    <t>Резервный фонд местной администрации</t>
  </si>
  <si>
    <t>Выполнение переданных государственных полномочий</t>
  </si>
  <si>
    <t>Осуществление первичного воинского учета на территориях, где отсутствуют военные комиссариаты</t>
  </si>
  <si>
    <t>14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</si>
  <si>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</si>
  <si>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</si>
  <si>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</si>
  <si>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Взносы на капитальный ремонт по помещениям в многоквартирных домах, включенных в региональную программу капитального ремонта муниципального жилищного фонда</t>
  </si>
  <si>
    <t>Мероприятия в области благоустройства</t>
  </si>
  <si>
    <t>Муниципальная программа</t>
  </si>
  <si>
    <t>Мероприятия в области физической культуры</t>
  </si>
  <si>
    <t>НАЦИОНАЛЬНАЯ ОБОРОНА</t>
  </si>
  <si>
    <t>Мобилизационная и вневойсковая подготовка</t>
  </si>
  <si>
    <t>Мероприятия в области жилищного хозяйства</t>
  </si>
  <si>
    <t>Ежемесячная выплата гражданам, которым присвоено звание "Почетный житель муниципального образования»</t>
  </si>
  <si>
    <t>Мероприятия в области физкультуры, спорта и молодежной политики</t>
  </si>
  <si>
    <t xml:space="preserve">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</si>
  <si>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Доходы от компенсации затрат государства</t>
  </si>
  <si>
    <t>000 1 13 02000 00 0000 130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</si>
  <si>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</si>
  <si>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</si>
  <si>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</si>
  <si>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</si>
  <si>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Организация и содержание мест захоронения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</si>
  <si>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</si>
  <si>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</si>
  <si>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</si>
  <si>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</si>
  <si>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 xml:space="preserve">000 1 06 06030 00 0000 110
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</si>
  <si>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</si>
  <si>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</si>
  <si>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</si>
  <si>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</si>
  <si>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</si>
  <si>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</si>
  <si>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</si>
  <si>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</si>
  <si>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</si>
  <si>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</si>
  <si>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</si>
  <si>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Субвенции местным бюджетам на осуществление  отдельных государственных полномочий  Ненецкого автономного округа в сфере административных правонарушений</t>
  </si>
  <si>
    <t xml:space="preserve">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</si>
  <si>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2 08 05000 10 0000 180
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</si>
  <si>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</si>
  <si>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</si>
  <si>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</si>
  <si>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1 06 06033 10 0000 110</t>
  </si>
  <si>
    <t>1 06 06043 10 0000 110</t>
  </si>
  <si>
    <t>91.0.00.00000</t>
  </si>
  <si>
    <t>91.0.00.91010</t>
  </si>
  <si>
    <t>92.0.00.00000</t>
  </si>
  <si>
    <t>92.2.00.00000</t>
  </si>
  <si>
    <t>92.2.00.91010</t>
  </si>
  <si>
    <t>92.3.00.00000</t>
  </si>
  <si>
    <t>92.3.00.91010</t>
  </si>
  <si>
    <t>93.0.00.00000</t>
  </si>
  <si>
    <t>93.0.00.91010</t>
  </si>
  <si>
    <t>98.0.00.00000</t>
  </si>
  <si>
    <t>98.0.00.99000</t>
  </si>
  <si>
    <t>98.0.00.99110</t>
  </si>
  <si>
    <t>95.0.00.79210</t>
  </si>
  <si>
    <t>95.0.00.00000</t>
  </si>
  <si>
    <t>98.0.00.91040</t>
  </si>
  <si>
    <t>90.0.00.00000</t>
  </si>
  <si>
    <t>90.0.00.90010</t>
  </si>
  <si>
    <t>Межбюджетные трансферты бюджетам муниципальных районов из бюджетов поселений на осуществление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</si>
  <si>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98.0.00.91110</t>
  </si>
  <si>
    <t>98.0.00.99130</t>
  </si>
  <si>
    <t>95.0.00.51180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</si>
  <si>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</si>
  <si>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</si>
  <si>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Капитальные вложения в объекты  государственной (муниципальной) собственности</t>
  </si>
  <si>
    <t>400</t>
  </si>
  <si>
    <t>98.0.00.92010</t>
  </si>
  <si>
    <t>40.0.00.00000</t>
  </si>
  <si>
    <t>40.0.00.93010</t>
  </si>
  <si>
    <t>98.0.00.96100</t>
  </si>
  <si>
    <t>98.0.00.96120</t>
  </si>
  <si>
    <t>32.0.00.00000</t>
  </si>
  <si>
    <t>31.0.00.00000</t>
  </si>
  <si>
    <t>Прочие мероприятия в области коммунального хозяйства</t>
  </si>
  <si>
    <t>98.0.00.96220</t>
  </si>
  <si>
    <t>Сбор и вывоз мусора</t>
  </si>
  <si>
    <t>98.0.00.96300</t>
  </si>
  <si>
    <t>98.0.00.96310</t>
  </si>
  <si>
    <t>98.0.00.96330</t>
  </si>
  <si>
    <t>98.0.00.96340</t>
  </si>
  <si>
    <t>98.0.00.96350</t>
  </si>
  <si>
    <t>98.0.00.97000</t>
  </si>
  <si>
    <t>98.0.00.97010</t>
  </si>
  <si>
    <t>(тыс. руб.)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</si>
  <si>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</si>
  <si>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</si>
  <si>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</t>
  </si>
  <si>
    <t>Дотации бюджетам сельских поселений на выравнивание бюджетной обеспеченности (из окружного бюджета).</t>
  </si>
  <si>
    <t>Дотации бюджетам сельских поселений на выравнивание бюджетной обеспеченности (из районного бюджета).</t>
  </si>
  <si>
    <t>Субвенции бюджетам сельских поселений на выполнение передаваемых полномочий субъектов Российской Федерации, в.ч.</t>
  </si>
  <si>
    <t xml:space="preserve">Субвенции местным бюжетам  на осуществление государственного полномочия НАО по предоставлению единовременной  выплаты пенсионерам на капитальный ремонт, находящегося в их собственности жилого помещения </t>
  </si>
  <si>
    <t>Прочие межбюджетные трансферты, передаваемые бюджетам сельских поселений</t>
  </si>
  <si>
    <t>Депутаты представительного органа муниципального образования</t>
  </si>
  <si>
    <t>92.1.00.00000</t>
  </si>
  <si>
    <t>92.1.00.91010</t>
  </si>
  <si>
    <t>Аппарат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</si>
  <si>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</si>
  <si>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муниципальную собственность</t>
  </si>
  <si>
    <t>98.0.00.91070</t>
  </si>
  <si>
    <t>Эксплуатационные и иные расходы по содержанию объектов муниципальной казны</t>
  </si>
  <si>
    <t>98.0.00.91100</t>
  </si>
  <si>
    <t>Дорожное хозяйство (дорожные фонды)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</si>
  <si>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</si>
  <si>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</si>
  <si>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</si>
  <si>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Иные межбюджетные трансферты за счет средств резервного фонда Администрации муниципального района " Заполярный район"</t>
  </si>
  <si>
    <t>90.0.00.89250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</si>
  <si>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</si>
  <si>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98.0.00.79530</t>
  </si>
  <si>
    <t>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 за счет средств местного бюджета</t>
  </si>
  <si>
    <t>98.0.00.S9530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</si>
  <si>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</si>
  <si>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</si>
  <si>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Дотации бюджетам бюджетной системы Российской Федерации
</t>
  </si>
  <si>
    <t>Субсидии бюджетам бюджетной системы Российской Федерации</t>
  </si>
  <si>
    <t xml:space="preserve">Прочие субсидии </t>
  </si>
  <si>
    <t>Прочие субсидии бюджетам сельских поселений</t>
  </si>
  <si>
    <t xml:space="preserve">Субвенции бюджетам бюджетной системы Российской Федерации
   </t>
  </si>
  <si>
    <t xml:space="preserve">Прочие межбюджетные трансферты, передаваемые бюджетам
</t>
  </si>
  <si>
    <t>000 2 07 00000 00 0000 180</t>
  </si>
  <si>
    <t>Прочие безвозмездные поступления</t>
  </si>
  <si>
    <t>610 2 07 05030 10 0000 180</t>
  </si>
  <si>
    <t>Прочие безвозмездные поступления в бюджеты сельских поселений</t>
  </si>
  <si>
    <t>000 1 03 00000 00 0000 000</t>
  </si>
  <si>
    <t>000 1 03 02000 01 0000 110</t>
  </si>
  <si>
    <t>100 1 03 02230 01 0000 110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</si>
  <si>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</si>
  <si>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</si>
  <si>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</si>
  <si>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Общий объем доходов местного бюджета с распределением по группам, подгруппам и статьям классификации доходов   на 2017 год
</t>
    </r>
    <r>
      <rPr>
        <sz val="10"/>
        <rFont val="Times New Roman"/>
        <family val="1"/>
      </rPr>
      <t xml:space="preserve">
</t>
    </r>
  </si>
  <si>
    <t>Утверждённые бюджетные 
назначения на 2017 год</t>
  </si>
  <si>
    <t>Управление Федерального казначейства по Архангельской области и Ненецкому автономному округу</t>
  </si>
  <si>
    <t xml:space="preserve"> 1 03 02230 01 0000 110</t>
  </si>
  <si>
    <t>Муниципальная программа "Старшее поколение на 2017 год"</t>
  </si>
  <si>
    <t xml:space="preserve">Перечень главных администраторов
доходов местного бюджета - органов государственной власти Российской Федерации,  Ненецкого автономного округа, и органов местного самоуправления муниципального района «Заполярный район».
</t>
  </si>
  <si>
    <t>570</t>
  </si>
  <si>
    <t>Администрация муниципального образования «Омский сельсовет» НАО</t>
  </si>
  <si>
    <t>1 13 02995 10 0000 130</t>
  </si>
  <si>
    <t>Прочие доходы от компенсации затрат бюджетов поселений</t>
  </si>
  <si>
    <t>1 17 01050 10 0000 180</t>
  </si>
  <si>
    <t>570 2 02 03024 10 0000 151</t>
  </si>
  <si>
    <t>570 1 16 90050 10 0000 140</t>
  </si>
  <si>
    <t>570 1 13 02065 10 0000 130</t>
  </si>
  <si>
    <t>570 1 08 04020 01 0000 110</t>
  </si>
  <si>
    <t>570 1 11 09045 10 0000 120</t>
  </si>
  <si>
    <t>570 1 11 07015 10 0000 120</t>
  </si>
  <si>
    <t>570 1 11  05035 10 0000 120</t>
  </si>
  <si>
    <t>570 1 11 05025 10 0000 120</t>
  </si>
  <si>
    <t>570 2 18 05010 10 0000 151</t>
  </si>
  <si>
    <t>570 2 18 00000 00 0000 000</t>
  </si>
  <si>
    <t>Субсидии местным бюджетам на софинансирование расходных обязательств по содержанию на территории Ненецкого автономного округа  мест захоронения  участников Великой Отечественной войны, ветеранов боевых действий, участников локальных войн и вооруженных конфликтов</t>
  </si>
  <si>
    <t xml:space="preserve">Обеспечение проведение выборов и референдумов </t>
  </si>
  <si>
    <t xml:space="preserve">Содержание зданий и сооружений на территории взлетно-посадочных полос и вертолетных площадок </t>
  </si>
  <si>
    <t>98.0.00.91080</t>
  </si>
  <si>
    <t xml:space="preserve">Транспорт </t>
  </si>
  <si>
    <t>08</t>
  </si>
  <si>
    <t xml:space="preserve"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 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</si>
  <si>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</si>
  <si>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</si>
  <si>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</si>
  <si>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</si>
  <si>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</si>
  <si>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</si>
  <si>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000 2 02 10000 00 0000 151</t>
  </si>
  <si>
    <t>000 2 02 15001 00 0000 151</t>
  </si>
  <si>
    <t>570 2 02 15001 10 0000 151</t>
  </si>
  <si>
    <t>000 2 02 20000 00 0000 151</t>
  </si>
  <si>
    <t>000 2 02 29999 00 0000 151</t>
  </si>
  <si>
    <t>000 2 02 29999 10 0000 151</t>
  </si>
  <si>
    <t>570 2 02 29999 10 0000 151</t>
  </si>
  <si>
    <t>000 2 02 30000 00 0000 151</t>
  </si>
  <si>
    <t>000 2 02 35118 00 0000 151</t>
  </si>
  <si>
    <t>570 2 02 35118 10 0000 151</t>
  </si>
  <si>
    <t>000 2 02 30024 00 0000 151</t>
  </si>
  <si>
    <t>000 2 02 30024 10 0000 151</t>
  </si>
  <si>
    <t>570 2 02 30024 10 0000 151</t>
  </si>
  <si>
    <t>000 2 02 40000 00 0000 151</t>
  </si>
  <si>
    <t>000 2 02 49999 00 0000 151</t>
  </si>
  <si>
    <t>000 2 02 49999 10 0000 151</t>
  </si>
  <si>
    <t>570 2 02 49999 10 0000 151</t>
  </si>
  <si>
    <t>2 02 15001 10 0000 151</t>
  </si>
  <si>
    <t xml:space="preserve">2 02 29999 10 0000 151 </t>
  </si>
  <si>
    <t>2 02 35118 10 0000 151</t>
  </si>
  <si>
    <t>2 02 30024 10 0000 151</t>
  </si>
  <si>
    <t xml:space="preserve">2 02 49999 10 0000 151 </t>
  </si>
  <si>
    <t>100 1 03 02240 01 0000 110</t>
  </si>
  <si>
    <t>100 1 03 02250 01 0000 110</t>
  </si>
  <si>
    <t>100 1 03 02260 01 0000 110</t>
  </si>
  <si>
    <r>
      <t xml:space="preserve">Перечень главных администраторов
доходов местного бюджета - органов местного самоуправления муниципального образования
«Омский сельсовет» НАО на 2017 год
</t>
    </r>
    <r>
      <rPr>
        <sz val="10"/>
        <rFont val="Times New Roman"/>
        <family val="1"/>
      </rPr>
      <t xml:space="preserve">
</t>
    </r>
  </si>
  <si>
    <t xml:space="preserve">Дотации бюджетам сельских поселений на выравнивание бюджетной обеспеченности </t>
  </si>
  <si>
    <t>Невыясненные поступления, зачисляемые в бюжеты сельских поселений</t>
  </si>
  <si>
    <t>2 18 60010 10 0000 151</t>
  </si>
  <si>
    <t>2 19 00000 10 0000 151</t>
  </si>
  <si>
    <t>33.0.00.00000</t>
  </si>
  <si>
    <t>33.0.00.89300</t>
  </si>
  <si>
    <t xml:space="preserve">Молодежная политика </t>
  </si>
  <si>
    <t>2 02 40014 10 0000 151</t>
  </si>
  <si>
    <t xml:space="preserve">Межбюджетные трасферты,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</si>
  <si>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000 2 02 40014 00 0000 151</t>
  </si>
  <si>
    <t>000 2 02 40014 10 0000 151</t>
  </si>
  <si>
    <t>570 2 02 40014 10 0000 151</t>
  </si>
  <si>
    <t xml:space="preserve">Иные межбюджетные трансферты в рамках подпрограммы 2 "Развитие транспортной инфраструктуры поселений муниципального района "Заполярный район" муниципальной программы "Комплексное развитие поселений муниципального района "Заполярный район" на 2017-2019 годы". </t>
  </si>
  <si>
    <t>Иные межбюджетные трансферты в рамках МП 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</si>
  <si>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заключенными соглашениями 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</si>
  <si>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 муниципальной программы "Комплексное развитие поселений муниципального района "Заполярный район" на 2017-2019 годы". </t>
  </si>
  <si>
    <t>Иные межбюджетные трансферты в рамках подпрограммы 6 "Развитие коммунальной инфраструктуры поселений муниципального района "Заполярный район" муниципальной программы  "Комплексное развитие поселений муниципального района "Заполярный район" на 2017-2019 годы".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</si>
  <si>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соглашениями, в т.ч.:</t>
  </si>
  <si>
    <t xml:space="preserve">Субвенции местным бюджетам на выполнение передаваемых полномочий субъектов Российской Федерации </t>
  </si>
  <si>
    <t xml:space="preserve">000 2 02 19999 00 0000 151 </t>
  </si>
  <si>
    <t xml:space="preserve">Прочие дотации </t>
  </si>
  <si>
    <t xml:space="preserve">000 2 02 19999 10 0000 151 </t>
  </si>
  <si>
    <t xml:space="preserve">Прочие дотации бюджетам сельских поселений </t>
  </si>
  <si>
    <t xml:space="preserve">570 2 02 19999 10 0000 151 </t>
  </si>
  <si>
    <t xml:space="preserve">Приложение № 2
К решению Совета депутатов
МО «Омский сельсовет» НАО
 №1  от29.12.2016 года
</t>
  </si>
  <si>
    <t xml:space="preserve">Приложение № 2
К решению Совета депутатов
МО «Омский сельсовет» НАО
 №1 от 29.12.2016 года
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</si>
  <si>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муниципальной программы "Развитие административной системы местного самоуправления муниципального района "Заполярный район" на 2017-2019 годы"</t>
  </si>
  <si>
    <t xml:space="preserve">Приложение № 1 (Приложение № 1 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решению Совета депутатов МО "Омский сельсовет" НАО №1 от 29.12.2016г.)
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</si>
  <si>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</si>
  <si>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790</t>
  </si>
  <si>
    <t>Муниципальная программа "Комплексное развитие  муниципального района "Заполярный район" на 2017-2022 годы"</t>
  </si>
  <si>
    <t>Подпрограмма 2 "Развитие транспортной инфраструктуры муниципального района "Заполярный район"</t>
  </si>
  <si>
    <t>Иные межбюджетные трансферты в рамках подпрограммы 2 "Развитие транспортной инфраструктуры муниципального района "Заполярный район"</t>
  </si>
  <si>
    <t>98.0.00.92060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</si>
  <si>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</si>
  <si>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</t>
  </si>
  <si>
    <t>Муниципальная программа "Комплексное развитие муниципального района "Заполярный район" на 2017-2022 годы"</t>
  </si>
  <si>
    <t xml:space="preserve">Иные межбюджетные трансферты в рамках подпрограммы 6 "Развитие коммунальной инфраструктуры муниципального района "Заполярный район" </t>
  </si>
  <si>
    <t xml:space="preserve">Подпрограмма 6 "Развитие коммунальной инфраструктуры  муниципального района "Заполярный район" </t>
  </si>
  <si>
    <t>Другие вопросы в области жилищно-коммунального хозяйства</t>
  </si>
  <si>
    <t>Иные межбюджетные трансферты на организацию ритуальных услуг</t>
  </si>
  <si>
    <t>98.0.00.89610</t>
  </si>
  <si>
    <t>98.0.00.96320</t>
  </si>
  <si>
    <t xml:space="preserve">Содержание тротуаров и детских площадок </t>
  </si>
  <si>
    <t>Организация и содержание мест захоронения на территории поселения</t>
  </si>
  <si>
    <t>32.4.00.00000</t>
  </si>
  <si>
    <t>32.4.00.89240</t>
  </si>
  <si>
    <t>Подпрограмма 4 "Энергоэффективность и развитие энергетики муниципального района "Заполярный район"</t>
  </si>
  <si>
    <t>Иные межбюджетные трансферты в рамках подпрограммы 4 "Энергоэффективность и развитие энергетики муниципального района "Заполярный район"</t>
  </si>
  <si>
    <t>Администрация Муниципального образования "Юшарский сельсовет" Ненецкого автономного округа</t>
  </si>
  <si>
    <t>93.0.00.70240</t>
  </si>
  <si>
    <t>На осуществление доплаты до величины минимального размера оплаты труда, установленного Федеральным законодательством</t>
  </si>
  <si>
    <t xml:space="preserve"> </t>
  </si>
  <si>
    <t xml:space="preserve">Подпрограмма 2 "Развитие транспортной инфраструктуры  муниципального района "Заполярный район" </t>
  </si>
  <si>
    <t xml:space="preserve">Иные межбюджетные трансферты в рамках подпрограммы 2 "Развитие транспортной инфраструктуры муниципального района "Заполярный район" </t>
  </si>
  <si>
    <t>Подпрограмма 6 "Возмещение части затрат 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</si>
  <si>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</si>
  <si>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Подпрограмма 6 "Возмещение части затрат  ораганов  местного самоуправления поселений Ненецкого автономного округа"</t>
  </si>
  <si>
    <t xml:space="preserve"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 </t>
  </si>
  <si>
    <t xml:space="preserve">Иные межбюджетные трансферты в рамках подпрограммы 6 "Возмещение части затрат  органов местного самоуправления поселений Ненецкого автономного округа" </t>
  </si>
  <si>
    <t>Муниципальная программа "Развитие малого и среднего предпринимательства в муниципальном образовании "Юшарский сельсовет" Ненецкого автономного округа на 2018-2020 годы"</t>
  </si>
  <si>
    <t>Иные межбюджетные трансферты в рамках подпрограммы 6 "Возмещение части затрат  органов местного самоуправления поселений Ненецкого автономного округа"</t>
  </si>
  <si>
    <t>Расходы, связанные с ораганизацией и проведением выборов депутатов законодательных (представительных) органов местного самоуправления и глав местных администраций</t>
  </si>
  <si>
    <t>98.0.00.91050</t>
  </si>
  <si>
    <t>32.6.00.89400</t>
  </si>
  <si>
    <t xml:space="preserve">Резервный фонд 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</si>
  <si>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</si>
  <si>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</si>
  <si>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</si>
  <si>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уменьшение на величину расходов</t>
  </si>
  <si>
    <t>Налог, взимаемый с налогоплательщиков, выбравших в качестве объекта налогообложения доходы, уменьшение на величину расходов (в том числе минимальный налог, зачисляемый в бюджеты субъектов Российской Федерации)</t>
  </si>
  <si>
    <t>790 1 08 04020 01 0000 110</t>
  </si>
  <si>
    <t>000 1 11 05000 00 0000 120</t>
  </si>
  <si>
    <t xml:space="preserve">Доходы, 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</t>
  </si>
  <si>
    <t>790 1 11 05035 10 0000 120</t>
  </si>
  <si>
    <t>790 1 11 09045 10 0000 120</t>
  </si>
  <si>
    <t>790 1 13 02995 10 0000 130</t>
  </si>
  <si>
    <t>Прочие доходы от компенсации затрат бюджетов сельских поселений</t>
  </si>
  <si>
    <t>000 1 17 00000 00 0000 000</t>
  </si>
  <si>
    <t>ПРОЧИЕ НЕНАЛОГОВЫЕ ПОСТУПЛЕНИЯ</t>
  </si>
  <si>
    <t>000 1 17 01000 00 0000 180</t>
  </si>
  <si>
    <t>Невыясненные поступления</t>
  </si>
  <si>
    <t>790 1 17 01050 10 0000 180</t>
  </si>
  <si>
    <t xml:space="preserve">Иные межбюджетные трансферты в рамках подпрограммы 2 "Развитие транспортной инфраструктуры  муниципального района "Заполярный район" муниципальной программы "Комплексное развитие  муниципального района "Заполярный район" на 2017-2022 годы". </t>
  </si>
  <si>
    <t>000 2 18 00000 00 0000 000</t>
  </si>
  <si>
    <t>Наименование</t>
  </si>
  <si>
    <t>Код бюджетной классификации  источников внутреннего финансирования дефицитов бюджетов</t>
  </si>
  <si>
    <t xml:space="preserve">Источники внутреннего финансирования дефицитов бюджетов </t>
  </si>
  <si>
    <t>790 01 00 00 00 00 0000 000</t>
  </si>
  <si>
    <t>Изменение остатков средств на счетах по учету средств бюджетов</t>
  </si>
  <si>
    <t>790 01 05 00 00 00 0000 000</t>
  </si>
  <si>
    <t>Увеличение остатков средств бюджетов</t>
  </si>
  <si>
    <t>790 01 05 00 00 00 0000 500</t>
  </si>
  <si>
    <t>Увеличение прочих остатков средств бюджетов</t>
  </si>
  <si>
    <t>790 01 05 02 00 00 0000 500</t>
  </si>
  <si>
    <t xml:space="preserve">Увеличение прочих остатков денежных средств бюджетов </t>
  </si>
  <si>
    <t>790 01 05 02 01 00 0000 510</t>
  </si>
  <si>
    <t>Увеличение прочих остатков денежных средств  бюджетов сельских поселений</t>
  </si>
  <si>
    <t>790 01 05 02 01 10 0000 510</t>
  </si>
  <si>
    <t>Уменьшение остатков средств бюджетов</t>
  </si>
  <si>
    <t>790 01 05 00 00 00 0000 600</t>
  </si>
  <si>
    <t>Уменьшение прочих остатков средств бюджетов</t>
  </si>
  <si>
    <t>790 01 05 02 00 00 0000 600</t>
  </si>
  <si>
    <t>Уменьшение прочих остатков денежных средств бюджетов</t>
  </si>
  <si>
    <t>790 01 05 02 01 00 0000 610</t>
  </si>
  <si>
    <t>Уменьшение прочих остатков денежных средств  бюджетов сельских поселений</t>
  </si>
  <si>
    <t>790 01 05 02 01 10 0000 610</t>
  </si>
  <si>
    <t>Остаток на начало текущего года</t>
  </si>
  <si>
    <t>Остаток на конец отчетного года</t>
  </si>
  <si>
    <t>в 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</si>
  <si>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</si>
  <si>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</si>
  <si>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182 1 01 02010 01 1000 110</t>
  </si>
  <si>
    <t>182 1 01 02010 01 2100 110</t>
  </si>
  <si>
    <t>182 1 05 01011 01 1000 110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</si>
  <si>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</si>
  <si>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</si>
  <si>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</si>
  <si>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182 1 06 06033 10 1000 110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</si>
  <si>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</si>
  <si>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</si>
  <si>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</si>
  <si>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790 1 08 04020 01 1000 110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</si>
  <si>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</si>
  <si>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</si>
  <si>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>182 1 01 0203001 0000 110</t>
  </si>
  <si>
    <t>Налог на доходы физических лиц, полученных физическими лицами в соответствии со статьёй 228 Налогового кодекса Российской Федерации</t>
  </si>
  <si>
    <t>100 1 03 022310 10 0000 110</t>
  </si>
  <si>
    <t>100 1 03 022410 10 0000 110</t>
  </si>
  <si>
    <t>100 1 03 022510 10 0000 110</t>
  </si>
  <si>
    <t>100 1 03 022610 10 0000 110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</si>
  <si>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</si>
  <si>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</si>
  <si>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182 1 05 01011 01 3000 110</t>
  </si>
  <si>
    <t>000 1 05 01021 01 0000 110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</si>
  <si>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</si>
  <si>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Земельный налог с физических лиц, обладающих земельным участком, расположенным в границах сельских поселений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</si>
  <si>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</t>
  </si>
  <si>
    <t>790 1 11 05030 10 0000 120</t>
  </si>
  <si>
    <t>Доходы от сдачи в аренду имущества, находящегося в оперативном управлении органов управления 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</si>
  <si>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</si>
  <si>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</si>
  <si>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</si>
  <si>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унитарных предприятий, в том числе казенных)</t>
  </si>
  <si>
    <t>000 2 02 10000 00 0000 150</t>
  </si>
  <si>
    <t>790 2 02 15001 10 0000 150</t>
  </si>
  <si>
    <t>Дотации бюджетам сельских поселений на выравнивание бюджетной обеспеченности (за счет средств окружного бюджета).</t>
  </si>
  <si>
    <t>Дотации бюджетам сельских поселений на выравнивание бюджетной обеспеченности (из средств районного бюджета).</t>
  </si>
  <si>
    <t xml:space="preserve">000 2 02 19999 00 0000 150 </t>
  </si>
  <si>
    <t xml:space="preserve">000 2 02 19999 10 0000 150 </t>
  </si>
  <si>
    <t>790 2 02 19999 10 0000 150</t>
  </si>
  <si>
    <t>Иные межбюджетные трансферты на поддеожку мер по обеспечению сбалансированности бюджетов сельских поселений</t>
  </si>
  <si>
    <t>000 2 02 30000 00 0000 150</t>
  </si>
  <si>
    <t>000 2 02 30024 00 0000 150</t>
  </si>
  <si>
    <t>790 2 02 30024 10 0000 150</t>
  </si>
  <si>
    <t xml:space="preserve"> Субвенции местным бюджетам на осуществление органами местного самоуправления отдельных государственных полномочий  Ненецкого автономного округа в сфере административных правонарушений</t>
  </si>
  <si>
    <t>000 2 02 35118 00 0000 150</t>
  </si>
  <si>
    <t>000 2 02 40000 00 0000 150</t>
  </si>
  <si>
    <t>000 2 02 40014 00 0000 150</t>
  </si>
  <si>
    <t>790 2 02 40014 10 0000 150</t>
  </si>
  <si>
    <t>000 2 02 49999 00 0000 150</t>
  </si>
  <si>
    <t>790 2 02 49999 10 0000 150</t>
  </si>
  <si>
    <t>Выполнение работ по гидравлической промывке, испытаний на плотность и прочность системы отопления потребителей тепловой энергии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</si>
  <si>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трансвертов, имеющих целевое назначение, прошлых лет из бюджетов муниципальных районов.</t>
  </si>
  <si>
    <t>790 2 18 60010 10 0000 150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</si>
  <si>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</si>
  <si>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лет.</t>
  </si>
  <si>
    <t>790 2 19 35118 10 0000 150</t>
  </si>
  <si>
    <t>000 1 06 06043 10 0000 110</t>
  </si>
  <si>
    <t>Межбюджетные трансферты из бюджета поселения</t>
  </si>
  <si>
    <r>
      <t xml:space="preserve">Муниципальная программа </t>
    </r>
    <r>
      <rPr>
        <sz val="10"/>
        <rFont val="Calibri"/>
        <family val="2"/>
      </rPr>
      <t>"</t>
    </r>
    <r>
      <rPr>
        <sz val="11"/>
        <rFont val="Times New Roman"/>
        <family val="1"/>
      </rPr>
      <t xml:space="preserve">Безопасность на территории муниципального района </t>
    </r>
    <r>
      <rPr>
        <sz val="11"/>
        <rFont val="Calibri"/>
        <family val="2"/>
      </rPr>
      <t>"</t>
    </r>
    <r>
      <rPr>
        <sz val="11"/>
        <rFont val="Times New Roman"/>
        <family val="1"/>
      </rPr>
      <t>Заполярный район</t>
    </r>
    <r>
      <rPr>
        <sz val="11"/>
        <rFont val="Calibri"/>
        <family val="2"/>
      </rPr>
      <t>"</t>
    </r>
    <r>
      <rPr>
        <sz val="11"/>
        <rFont val="Times New Roman"/>
        <family val="1"/>
      </rPr>
      <t xml:space="preserve"> на 2019-2023 годы </t>
    </r>
    <r>
      <rPr>
        <sz val="11"/>
        <rFont val="Calibri"/>
        <family val="2"/>
      </rPr>
      <t>(</t>
    </r>
    <r>
      <rPr>
        <sz val="11"/>
        <rFont val="Times New Roman"/>
        <family val="1"/>
      </rPr>
      <t>за счет средств районного бюджета)</t>
    </r>
  </si>
  <si>
    <t>Иные межбюджетные трансферты в рамках МП "Безопасность на территории муниципального района "Заполярный район" на 2019-2023 годы"</t>
  </si>
  <si>
    <t>Обеспечение первичных мер пожарной безопасности в границах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</si>
  <si>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</si>
  <si>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Мероприятия в области национальной экономики</t>
  </si>
  <si>
    <t>98.0.00.93000</t>
  </si>
  <si>
    <t>Муниципальная программа "Комплексное развитие  муниципального района "Заполярный район" на 2017-2022 годы</t>
  </si>
  <si>
    <t>Другие программные расходы</t>
  </si>
  <si>
    <t>98.0.00.0000</t>
  </si>
  <si>
    <t xml:space="preserve">   Невыясненные поступления, зачисляемые в бюджеты сельских поселений</t>
  </si>
  <si>
    <t>000 2 02 30024 10 0000 150</t>
  </si>
  <si>
    <t>790 2 02 35118 10 0000 150</t>
  </si>
  <si>
    <t>000 2 02 15001 00 0000 150</t>
  </si>
  <si>
    <t>Дотации  бюджетам сельских поселений 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</si>
  <si>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</si>
  <si>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</si>
  <si>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Субвенции местным бюджетам на выполнение  передаваемых полномочий субъектов Российской Федерации</t>
  </si>
  <si>
    <t xml:space="preserve">   Субвенции бюджетам сельских поселений на организацию первичного воинского учета, где отсутствуют военные комиссариаты (за счет средст окружного бюджета)</t>
  </si>
  <si>
    <r>
      <t xml:space="preserve">Иные межбюджетные трансферты в рамках муниципальной программы </t>
    </r>
    <r>
      <rPr>
        <b/>
        <sz val="10"/>
        <color indexed="8"/>
        <rFont val="Times New Roman"/>
        <family val="1"/>
      </rPr>
      <t>"Безопасность на территории муниципального района"Заполярный район" на 2019-2023 годы", по мероприятиям</t>
    </r>
  </si>
  <si>
    <t>000 2 02 40014 10 0000 150</t>
  </si>
  <si>
    <t>000 2 02 49999 10 0000 150</t>
  </si>
  <si>
    <t>Иные межбюджетные трансферты в рамках муниципальной программы "Безопасность на территории муниципального района"Заполярный район" на 2019-2023 годы"</t>
  </si>
  <si>
    <t xml:space="preserve"> Иные межбюджетные трансферты в рамках муниципальной программы "Безопасность на территории муниципального района"Заполярный район" на 2019-2023 годы"</t>
  </si>
  <si>
    <t>Иные межбюджетные трансферты  на организпацию ритуальных услуг</t>
  </si>
  <si>
    <t xml:space="preserve">Иные межбюджетные трансферты в рамках подпрограммы 2 "Развитие транспортной инфраструктуры  муниципального района "Заполярный район" муниципальной программы "Комплексное развитие  муниципального района "Заполярный район" на 2017-2022 годы" </t>
  </si>
  <si>
    <t>Иные межбюджетные трансферты в рамках подпрограммы 5 "Развитие социальной инфрастуктуры и создание комфортных условий проживания на территории муниципальный район "Заполярный район" муниципальной программы "Комплексное развитие  муниципального района "Заполярный район" на 2017-2022 годы"</t>
  </si>
  <si>
    <t>Иные межбюджетные трансферты в рамках подпрограммы 6 "Развитие коммунальной инфраструктуры муниципального района "Заполярный район" муниципальной программы "Комплексное развитие  муниципального района "Заполярный район" на 2017-2022 годы"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</si>
  <si>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  муниципальной программы "Развитие административной системы местного самоуправления муниципального района  "Заполярный район" на 2017-2022 годы"</t>
  </si>
  <si>
    <t>Возврат остатков субвенций на осуществление первичного воинского учета на территории, где отсутствуют военные комиссариаты из бюджетов сельских поселений</t>
  </si>
  <si>
    <t>Оказание поддержки гражданам и их объединениям, участвующим в охране общественного порядка</t>
  </si>
  <si>
    <t>-20 877,8</t>
  </si>
  <si>
    <t>21803,0</t>
  </si>
  <si>
    <t>-5 065,4</t>
  </si>
  <si>
    <t>4 457,6</t>
  </si>
  <si>
    <t>Доходы уточненные на год</t>
  </si>
  <si>
    <t>Расходы местного бюджета по разделам, подразделам, целевым статьям и видам  расходов бюджетов в ведоственной  структуре расходов администрации МО "Юшарский сельсовет" НАО за первый квартал 2019 года</t>
  </si>
  <si>
    <t>Доходы                                                                                                                                                                                                                    бюджета МО "Юшарский сельсовет" НАО                                                                                                                                                               по кодам классификации доходов бюджетов  за  первый  квартал 2019 года</t>
  </si>
  <si>
    <t xml:space="preserve"> Источники финансирования дефицита бюджета МО "Юшарский сеотсовет"      за первый квартал 2019 года</t>
  </si>
  <si>
    <t>Уточненный план на  2019 год</t>
  </si>
  <si>
    <t>Исполнение за 1квартал   2019 года</t>
  </si>
  <si>
    <t>Уточненный план</t>
  </si>
  <si>
    <t xml:space="preserve">Кассовое исполнение </t>
  </si>
  <si>
    <t>Исполнение за 1 квартал 2019 года</t>
  </si>
  <si>
    <t>Приложение № 1                                            к Постановлению Администрации МО "Юшарский сельсовет" от 30.00.2019г. №  21-п</t>
  </si>
  <si>
    <t>Приложение № 2                                            к Постановлению Администрации МО "Юшарский сельсовет" от 30.04.2019г. №  21-п</t>
  </si>
  <si>
    <t>Приложение № 3                                            к Постановлению Администрации МО "Юшарский сельсовет" от 30.04.2019г. №  21-п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</si>
</sst>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р_._-;\-* #,##0.00_р_._-;_-* \-??_р_._-;_-@_-"/>
    <numFmt numFmtId="174" formatCode="0.0"/>
    <numFmt numFmtId="175" formatCode="_-* #,##0.0_р_._-;\-* #,##0.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0_р_._-;\-* #,##0.000_р_._-;_-* &quot;-&quot;??_р_._-;_-@_-"/>
    <numFmt numFmtId="182" formatCode="_-* #,##0.0_р_._-;\-* #,##0.0_р_._-;_-* &quot;-&quot;??_р_._-;_-@_-"/>
    <numFmt numFmtId="183" formatCode="000000"/>
    <numFmt numFmtId="184" formatCode="_(* #,##0.00_);_(* \(#,##0.00\);_(* &quot;-&quot;??_);_(@_)"/>
    <numFmt numFmtId="185" formatCode="0.0000"/>
    <numFmt numFmtId="186" formatCode="0.000"/>
    <numFmt numFmtId="187" formatCode="_-* #,##0.0\ _₽_-;\-* #,##0.0\ _₽_-;_-* &quot;-&quot;?\ _₽_-;_-@_-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D03B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/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left"/>
    </xf>
    <xf numFmtId="49" fontId="31" fillId="0" borderId="10" xfId="0" applyNumberFormat="1" applyFont="1" applyBorder="1" applyAlignment="1">
      <alignment horizontal="left"/>
    </xf>
    <xf numFmtId="49" fontId="29" fillId="24" borderId="10" xfId="0" applyNumberFormat="1" applyFont="1" applyFill="1" applyBorder="1" applyAlignment="1">
      <alignment horizontal="left" shrinkToFit="1"/>
    </xf>
    <xf numFmtId="49" fontId="19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25" borderId="0" xfId="0" applyFill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4" fillId="26" borderId="0" xfId="0" applyFont="1" applyFill="1" applyAlignment="1">
      <alignment horizont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1" fillId="27" borderId="10" xfId="0" applyFont="1" applyFill="1" applyBorder="1" applyAlignment="1">
      <alignment vertical="center" wrapText="1"/>
    </xf>
    <xf numFmtId="0" fontId="33" fillId="2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/>
    </xf>
    <xf numFmtId="49" fontId="19" fillId="0" borderId="10" xfId="0" applyNumberFormat="1" applyFont="1" applyFill="1" applyBorder="1" applyAlignment="1">
      <alignment vertical="center"/>
    </xf>
    <xf numFmtId="0" fontId="31" fillId="28" borderId="10" xfId="0" applyFont="1" applyFill="1" applyBorder="1" applyAlignment="1">
      <alignment vertical="center" wrapText="1"/>
    </xf>
    <xf numFmtId="0" fontId="33" fillId="28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29" borderId="10" xfId="0" applyFont="1" applyFill="1" applyBorder="1" applyAlignment="1">
      <alignment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20" fillId="28" borderId="10" xfId="0" applyFont="1" applyFill="1" applyBorder="1" applyAlignment="1">
      <alignment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vertical="center" wrapText="1"/>
    </xf>
    <xf numFmtId="0" fontId="20" fillId="30" borderId="10" xfId="0" applyFont="1" applyFill="1" applyBorder="1" applyAlignment="1">
      <alignment vertical="center" wrapText="1"/>
    </xf>
    <xf numFmtId="0" fontId="19" fillId="28" borderId="10" xfId="0" applyFont="1" applyFill="1" applyBorder="1" applyAlignment="1">
      <alignment vertical="top" wrapText="1"/>
    </xf>
    <xf numFmtId="0" fontId="33" fillId="29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33" fillId="28" borderId="10" xfId="0" applyNumberFormat="1" applyFont="1" applyFill="1" applyBorder="1" applyAlignment="1">
      <alignment horizontal="center" vertical="center" wrapText="1"/>
    </xf>
    <xf numFmtId="49" fontId="33" fillId="28" borderId="10" xfId="0" applyNumberFormat="1" applyFont="1" applyFill="1" applyBorder="1" applyAlignment="1">
      <alignment horizontal="center" vertical="center"/>
    </xf>
    <xf numFmtId="172" fontId="33" fillId="28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29" borderId="10" xfId="0" applyNumberFormat="1" applyFont="1" applyFill="1" applyBorder="1" applyAlignment="1">
      <alignment horizontal="center" vertical="center"/>
    </xf>
    <xf numFmtId="49" fontId="33" fillId="29" borderId="10" xfId="0" applyNumberFormat="1" applyFont="1" applyFill="1" applyBorder="1" applyAlignment="1">
      <alignment horizontal="center" vertical="center"/>
    </xf>
    <xf numFmtId="172" fontId="19" fillId="29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top" shrinkToFit="1"/>
    </xf>
    <xf numFmtId="49" fontId="19" fillId="29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top" shrinkToFit="1"/>
    </xf>
    <xf numFmtId="49" fontId="19" fillId="0" borderId="10" xfId="0" applyNumberFormat="1" applyFont="1" applyFill="1" applyBorder="1" applyAlignment="1">
      <alignment horizontal="center" vertical="top" shrinkToFit="1"/>
    </xf>
    <xf numFmtId="49" fontId="19" fillId="29" borderId="10" xfId="0" applyNumberFormat="1" applyFont="1" applyFill="1" applyBorder="1" applyAlignment="1">
      <alignment horizontal="center" vertical="top" shrinkToFit="1"/>
    </xf>
    <xf numFmtId="49" fontId="33" fillId="27" borderId="10" xfId="0" applyNumberFormat="1" applyFont="1" applyFill="1" applyBorder="1" applyAlignment="1">
      <alignment horizontal="center" vertical="center" wrapText="1"/>
    </xf>
    <xf numFmtId="49" fontId="33" fillId="27" borderId="10" xfId="0" applyNumberFormat="1" applyFont="1" applyFill="1" applyBorder="1" applyAlignment="1">
      <alignment horizontal="center" vertical="center"/>
    </xf>
    <xf numFmtId="49" fontId="19" fillId="28" borderId="10" xfId="0" applyNumberFormat="1" applyFont="1" applyFill="1" applyBorder="1" applyAlignment="1">
      <alignment horizontal="center" vertical="center" wrapText="1"/>
    </xf>
    <xf numFmtId="49" fontId="19" fillId="28" borderId="10" xfId="0" applyNumberFormat="1" applyFont="1" applyFill="1" applyBorder="1" applyAlignment="1">
      <alignment horizontal="center" vertical="center"/>
    </xf>
    <xf numFmtId="172" fontId="19" fillId="28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 horizontal="right" wrapText="1"/>
    </xf>
    <xf numFmtId="0" fontId="33" fillId="28" borderId="10" xfId="0" applyFont="1" applyFill="1" applyBorder="1" applyAlignment="1">
      <alignment vertical="center" wrapText="1"/>
    </xf>
    <xf numFmtId="172" fontId="33" fillId="28" borderId="10" xfId="0" applyNumberFormat="1" applyFont="1" applyFill="1" applyBorder="1" applyAlignment="1">
      <alignment horizontal="center" vertical="top" shrinkToFit="1"/>
    </xf>
    <xf numFmtId="49" fontId="33" fillId="29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19" fillId="28" borderId="10" xfId="0" applyNumberFormat="1" applyFont="1" applyFill="1" applyBorder="1" applyAlignment="1">
      <alignment horizontal="center" vertical="top" shrinkToFit="1"/>
    </xf>
    <xf numFmtId="172" fontId="19" fillId="29" borderId="10" xfId="0" applyNumberFormat="1" applyFont="1" applyFill="1" applyBorder="1" applyAlignment="1">
      <alignment horizontal="center" vertical="top" shrinkToFit="1"/>
    </xf>
    <xf numFmtId="172" fontId="33" fillId="27" borderId="10" xfId="0" applyNumberFormat="1" applyFont="1" applyFill="1" applyBorder="1" applyAlignment="1">
      <alignment horizontal="center" vertical="top" shrinkToFit="1"/>
    </xf>
    <xf numFmtId="0" fontId="25" fillId="28" borderId="10" xfId="0" applyFont="1" applyFill="1" applyBorder="1" applyAlignment="1">
      <alignment horizontal="center"/>
    </xf>
    <xf numFmtId="172" fontId="25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29" borderId="10" xfId="0" applyFont="1" applyFill="1" applyBorder="1" applyAlignment="1">
      <alignment horizontal="center"/>
    </xf>
    <xf numFmtId="172" fontId="28" fillId="29" borderId="10" xfId="0" applyNumberFormat="1" applyFont="1" applyFill="1" applyBorder="1" applyAlignment="1" applyProtection="1">
      <alignment horizontal="center" vertical="center" shrinkToFit="1"/>
      <protection locked="0"/>
    </xf>
    <xf numFmtId="172" fontId="25" fillId="26" borderId="10" xfId="0" applyNumberFormat="1" applyFont="1" applyFill="1" applyBorder="1" applyAlignment="1" applyProtection="1">
      <alignment horizontal="center" shrinkToFit="1"/>
      <protection locked="0"/>
    </xf>
    <xf numFmtId="172" fontId="25" fillId="27" borderId="10" xfId="0" applyNumberFormat="1" applyFont="1" applyFill="1" applyBorder="1" applyAlignment="1" applyProtection="1">
      <alignment horizontal="center" shrinkToFit="1"/>
      <protection locked="0"/>
    </xf>
    <xf numFmtId="172" fontId="28" fillId="0" borderId="10" xfId="0" applyNumberFormat="1" applyFont="1" applyFill="1" applyBorder="1" applyAlignment="1" applyProtection="1">
      <alignment horizontal="center" shrinkToFit="1"/>
      <protection locked="0"/>
    </xf>
    <xf numFmtId="172" fontId="25" fillId="27" borderId="10" xfId="0" applyNumberFormat="1" applyFont="1" applyFill="1" applyBorder="1" applyAlignment="1">
      <alignment horizontal="center" shrinkToFit="1"/>
    </xf>
    <xf numFmtId="172" fontId="28" fillId="0" borderId="10" xfId="0" applyNumberFormat="1" applyFont="1" applyFill="1" applyBorder="1" applyAlignment="1">
      <alignment horizontal="center" shrinkToFit="1"/>
    </xf>
    <xf numFmtId="172" fontId="28" fillId="28" borderId="10" xfId="0" applyNumberFormat="1" applyFont="1" applyFill="1" applyBorder="1" applyAlignment="1" applyProtection="1">
      <alignment horizontal="center" shrinkToFit="1"/>
      <protection locked="0"/>
    </xf>
    <xf numFmtId="172" fontId="25" fillId="28" borderId="10" xfId="0" applyNumberFormat="1" applyFont="1" applyFill="1" applyBorder="1" applyAlignment="1" applyProtection="1">
      <alignment horizontal="center" shrinkToFit="1"/>
      <protection locked="0"/>
    </xf>
    <xf numFmtId="172" fontId="26" fillId="0" borderId="10" xfId="0" applyNumberFormat="1" applyFont="1" applyFill="1" applyBorder="1" applyAlignment="1" applyProtection="1">
      <alignment horizontal="center" shrinkToFit="1"/>
      <protection locked="0"/>
    </xf>
    <xf numFmtId="172" fontId="26" fillId="28" borderId="10" xfId="0" applyNumberFormat="1" applyFont="1" applyFill="1" applyBorder="1" applyAlignment="1" applyProtection="1">
      <alignment horizontal="center" shrinkToFit="1"/>
      <protection locked="0"/>
    </xf>
    <xf numFmtId="172" fontId="28" fillId="29" borderId="10" xfId="0" applyNumberFormat="1" applyFont="1" applyFill="1" applyBorder="1" applyAlignment="1" applyProtection="1">
      <alignment horizontal="center" shrinkToFit="1"/>
      <protection locked="0"/>
    </xf>
    <xf numFmtId="172" fontId="26" fillId="27" borderId="10" xfId="0" applyNumberFormat="1" applyFont="1" applyFill="1" applyBorder="1" applyAlignment="1" applyProtection="1">
      <alignment horizontal="center" shrinkToFit="1"/>
      <protection locked="0"/>
    </xf>
    <xf numFmtId="172" fontId="28" fillId="0" borderId="12" xfId="0" applyNumberFormat="1" applyFont="1" applyFill="1" applyBorder="1" applyAlignment="1" applyProtection="1">
      <alignment horizontal="center" shrinkToFit="1"/>
      <protection locked="0"/>
    </xf>
    <xf numFmtId="172" fontId="28" fillId="27" borderId="10" xfId="0" applyNumberFormat="1" applyFont="1" applyFill="1" applyBorder="1" applyAlignment="1" applyProtection="1">
      <alignment horizontal="center" shrinkToFit="1"/>
      <protection locked="0"/>
    </xf>
    <xf numFmtId="0" fontId="2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2" fontId="26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>
      <alignment horizontal="center"/>
    </xf>
    <xf numFmtId="49" fontId="1" fillId="29" borderId="10" xfId="0" applyNumberFormat="1" applyFont="1" applyFill="1" applyBorder="1" applyAlignment="1">
      <alignment horizontal="center" shrinkToFit="1"/>
    </xf>
    <xf numFmtId="175" fontId="25" fillId="27" borderId="10" xfId="0" applyNumberFormat="1" applyFont="1" applyFill="1" applyBorder="1" applyAlignment="1" applyProtection="1">
      <alignment horizontal="center" shrinkToFit="1"/>
      <protection locked="0"/>
    </xf>
    <xf numFmtId="49" fontId="25" fillId="26" borderId="10" xfId="0" applyNumberFormat="1" applyFont="1" applyFill="1" applyBorder="1" applyAlignment="1" applyProtection="1">
      <alignment horizontal="center" shrinkToFit="1"/>
      <protection locked="0"/>
    </xf>
    <xf numFmtId="0" fontId="25" fillId="27" borderId="10" xfId="0" applyFont="1" applyFill="1" applyBorder="1" applyAlignment="1">
      <alignment horizontal="center"/>
    </xf>
    <xf numFmtId="49" fontId="25" fillId="27" borderId="10" xfId="0" applyNumberFormat="1" applyFont="1" applyFill="1" applyBorder="1" applyAlignment="1">
      <alignment horizontal="center" shrinkToFit="1"/>
    </xf>
    <xf numFmtId="49" fontId="1" fillId="28" borderId="10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shrinkToFit="1"/>
    </xf>
    <xf numFmtId="0" fontId="1" fillId="28" borderId="10" xfId="0" applyFont="1" applyFill="1" applyBorder="1" applyAlignment="1">
      <alignment horizontal="center"/>
    </xf>
    <xf numFmtId="49" fontId="25" fillId="28" borderId="10" xfId="0" applyNumberFormat="1" applyFont="1" applyFill="1" applyBorder="1" applyAlignment="1">
      <alignment horizontal="center" shrinkToFit="1"/>
    </xf>
    <xf numFmtId="49" fontId="1" fillId="0" borderId="12" xfId="0" applyNumberFormat="1" applyFont="1" applyFill="1" applyBorder="1" applyAlignment="1">
      <alignment horizontal="center" shrinkToFit="1"/>
    </xf>
    <xf numFmtId="49" fontId="25" fillId="0" borderId="10" xfId="0" applyNumberFormat="1" applyFont="1" applyFill="1" applyBorder="1" applyAlignment="1">
      <alignment horizontal="center" shrinkToFit="1"/>
    </xf>
    <xf numFmtId="0" fontId="20" fillId="0" borderId="10" xfId="0" applyFont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 shrinkToFi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33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49" fontId="19" fillId="24" borderId="10" xfId="0" applyNumberFormat="1" applyFont="1" applyFill="1" applyBorder="1" applyAlignment="1">
      <alignment horizontal="center" vertical="center" shrinkToFit="1"/>
    </xf>
    <xf numFmtId="0" fontId="19" fillId="28" borderId="10" xfId="0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center" wrapText="1" shrinkToFit="1"/>
    </xf>
    <xf numFmtId="49" fontId="33" fillId="27" borderId="15" xfId="0" applyNumberFormat="1" applyFont="1" applyFill="1" applyBorder="1" applyAlignment="1">
      <alignment horizontal="center" wrapText="1" shrinkToFit="1"/>
    </xf>
    <xf numFmtId="49" fontId="19" fillId="0" borderId="15" xfId="0" applyNumberFormat="1" applyFont="1" applyFill="1" applyBorder="1" applyAlignment="1">
      <alignment horizontal="center" wrapText="1" shrinkToFit="1"/>
    </xf>
    <xf numFmtId="0" fontId="33" fillId="26" borderId="10" xfId="0" applyFont="1" applyFill="1" applyBorder="1" applyAlignment="1">
      <alignment horizontal="center" vertical="center" wrapText="1"/>
    </xf>
    <xf numFmtId="172" fontId="28" fillId="26" borderId="10" xfId="0" applyNumberFormat="1" applyFont="1" applyFill="1" applyBorder="1" applyAlignment="1" applyProtection="1">
      <alignment horizontal="center" shrinkToFi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33" fillId="27" borderId="17" xfId="0" applyFont="1" applyFill="1" applyBorder="1" applyAlignment="1">
      <alignment horizontal="center" wrapText="1"/>
    </xf>
    <xf numFmtId="0" fontId="33" fillId="28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49" fontId="28" fillId="24" borderId="10" xfId="0" applyNumberFormat="1" applyFont="1" applyFill="1" applyBorder="1" applyAlignment="1" applyProtection="1">
      <alignment horizontal="center" shrinkToFit="1"/>
      <protection locked="0"/>
    </xf>
    <xf numFmtId="0" fontId="33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31" fillId="29" borderId="10" xfId="0" applyFont="1" applyFill="1" applyBorder="1" applyAlignment="1">
      <alignment vertical="center" wrapText="1"/>
    </xf>
    <xf numFmtId="49" fontId="27" fillId="29" borderId="10" xfId="0" applyNumberFormat="1" applyFont="1" applyFill="1" applyBorder="1" applyAlignment="1">
      <alignment horizontal="center" vertical="top" shrinkToFit="1"/>
    </xf>
    <xf numFmtId="0" fontId="20" fillId="0" borderId="20" xfId="0" applyFont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72" fontId="25" fillId="27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24" borderId="10" xfId="0" applyNumberForma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top" shrinkToFit="1"/>
    </xf>
    <xf numFmtId="0" fontId="33" fillId="24" borderId="10" xfId="0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top" shrinkToFit="1"/>
    </xf>
    <xf numFmtId="49" fontId="33" fillId="24" borderId="10" xfId="0" applyNumberFormat="1" applyFont="1" applyFill="1" applyBorder="1" applyAlignment="1">
      <alignment horizontal="center" vertical="top" shrinkToFit="1"/>
    </xf>
    <xf numFmtId="0" fontId="19" fillId="0" borderId="10" xfId="0" applyFont="1" applyBorder="1" applyAlignment="1">
      <alignment horizontal="left" wrapText="1"/>
    </xf>
    <xf numFmtId="172" fontId="28" fillId="31" borderId="10" xfId="0" applyNumberFormat="1" applyFont="1" applyFill="1" applyBorder="1" applyAlignment="1" applyProtection="1">
      <alignment horizontal="center" shrinkToFit="1"/>
      <protection locked="0"/>
    </xf>
    <xf numFmtId="0" fontId="19" fillId="0" borderId="20" xfId="0" applyFont="1" applyFill="1" applyBorder="1" applyAlignment="1">
      <alignment horizontal="center" vertical="center" wrapText="1"/>
    </xf>
    <xf numFmtId="49" fontId="47" fillId="29" borderId="10" xfId="0" applyNumberFormat="1" applyFont="1" applyFill="1" applyBorder="1" applyAlignment="1">
      <alignment horizontal="center" vertical="center"/>
    </xf>
    <xf numFmtId="0" fontId="33" fillId="28" borderId="12" xfId="0" applyFont="1" applyFill="1" applyBorder="1" applyAlignment="1">
      <alignment horizontal="left" vertical="center" wrapText="1"/>
    </xf>
    <xf numFmtId="0" fontId="33" fillId="28" borderId="12" xfId="0" applyFont="1" applyFill="1" applyBorder="1" applyAlignment="1">
      <alignment horizontal="center" vertical="center" wrapText="1"/>
    </xf>
    <xf numFmtId="49" fontId="33" fillId="28" borderId="12" xfId="0" applyNumberFormat="1" applyFont="1" applyFill="1" applyBorder="1" applyAlignment="1">
      <alignment horizontal="center" vertical="center" wrapText="1"/>
    </xf>
    <xf numFmtId="49" fontId="33" fillId="28" borderId="12" xfId="0" applyNumberFormat="1" applyFont="1" applyFill="1" applyBorder="1" applyAlignment="1">
      <alignment horizontal="center" vertical="center"/>
    </xf>
    <xf numFmtId="172" fontId="33" fillId="28" borderId="12" xfId="0" applyNumberFormat="1" applyFont="1" applyFill="1" applyBorder="1" applyAlignment="1">
      <alignment horizontal="center" vertical="top" shrinkToFit="1"/>
    </xf>
    <xf numFmtId="0" fontId="19" fillId="0" borderId="22" xfId="0" applyFont="1" applyBorder="1" applyAlignment="1">
      <alignment vertical="center" wrapText="1"/>
    </xf>
    <xf numFmtId="0" fontId="19" fillId="29" borderId="22" xfId="0" applyFont="1" applyFill="1" applyBorder="1" applyAlignment="1">
      <alignment horizontal="center" vertical="center" wrapText="1"/>
    </xf>
    <xf numFmtId="49" fontId="19" fillId="29" borderId="22" xfId="0" applyNumberFormat="1" applyFont="1" applyFill="1" applyBorder="1" applyAlignment="1">
      <alignment horizontal="center" vertical="center" wrapText="1"/>
    </xf>
    <xf numFmtId="49" fontId="19" fillId="29" borderId="22" xfId="0" applyNumberFormat="1" applyFont="1" applyFill="1" applyBorder="1" applyAlignment="1">
      <alignment horizontal="center" vertical="center"/>
    </xf>
    <xf numFmtId="172" fontId="19" fillId="29" borderId="22" xfId="0" applyNumberFormat="1" applyFont="1" applyFill="1" applyBorder="1" applyAlignment="1">
      <alignment horizontal="center" vertical="top" shrinkToFit="1"/>
    </xf>
    <xf numFmtId="0" fontId="19" fillId="0" borderId="23" xfId="0" applyFont="1" applyBorder="1" applyAlignment="1">
      <alignment vertical="center" wrapText="1"/>
    </xf>
    <xf numFmtId="0" fontId="19" fillId="29" borderId="23" xfId="0" applyFont="1" applyFill="1" applyBorder="1" applyAlignment="1">
      <alignment horizontal="center" vertical="center" wrapText="1"/>
    </xf>
    <xf numFmtId="49" fontId="19" fillId="29" borderId="23" xfId="0" applyNumberFormat="1" applyFont="1" applyFill="1" applyBorder="1" applyAlignment="1">
      <alignment horizontal="center" vertical="center" wrapText="1"/>
    </xf>
    <xf numFmtId="49" fontId="19" fillId="29" borderId="23" xfId="0" applyNumberFormat="1" applyFont="1" applyFill="1" applyBorder="1" applyAlignment="1">
      <alignment horizontal="center" vertical="center"/>
    </xf>
    <xf numFmtId="172" fontId="19" fillId="29" borderId="23" xfId="0" applyNumberFormat="1" applyFont="1" applyFill="1" applyBorder="1" applyAlignment="1">
      <alignment horizontal="center" vertical="top" shrinkToFit="1"/>
    </xf>
    <xf numFmtId="0" fontId="19" fillId="31" borderId="24" xfId="0" applyFont="1" applyFill="1" applyBorder="1" applyAlignment="1">
      <alignment horizontal="center" vertical="center" wrapText="1"/>
    </xf>
    <xf numFmtId="49" fontId="19" fillId="31" borderId="24" xfId="0" applyNumberFormat="1" applyFont="1" applyFill="1" applyBorder="1" applyAlignment="1">
      <alignment horizontal="center" vertical="center" wrapText="1"/>
    </xf>
    <xf numFmtId="49" fontId="19" fillId="31" borderId="24" xfId="0" applyNumberFormat="1" applyFont="1" applyFill="1" applyBorder="1" applyAlignment="1">
      <alignment horizontal="center" vertical="center"/>
    </xf>
    <xf numFmtId="172" fontId="19" fillId="31" borderId="24" xfId="0" applyNumberFormat="1" applyFont="1" applyFill="1" applyBorder="1" applyAlignment="1">
      <alignment horizontal="center" vertical="top" shrinkToFit="1"/>
    </xf>
    <xf numFmtId="0" fontId="19" fillId="31" borderId="10" xfId="0" applyFont="1" applyFill="1" applyBorder="1" applyAlignment="1">
      <alignment vertical="center" wrapText="1"/>
    </xf>
    <xf numFmtId="0" fontId="19" fillId="31" borderId="10" xfId="0" applyFont="1" applyFill="1" applyBorder="1" applyAlignment="1">
      <alignment horizontal="center" vertical="center" wrapText="1"/>
    </xf>
    <xf numFmtId="49" fontId="19" fillId="31" borderId="10" xfId="0" applyNumberFormat="1" applyFont="1" applyFill="1" applyBorder="1" applyAlignment="1">
      <alignment horizontal="center" vertical="center" wrapText="1"/>
    </xf>
    <xf numFmtId="49" fontId="19" fillId="31" borderId="10" xfId="0" applyNumberFormat="1" applyFont="1" applyFill="1" applyBorder="1" applyAlignment="1">
      <alignment horizontal="center" vertical="center"/>
    </xf>
    <xf numFmtId="172" fontId="19" fillId="31" borderId="10" xfId="0" applyNumberFormat="1" applyFont="1" applyFill="1" applyBorder="1" applyAlignment="1">
      <alignment horizontal="center" vertical="top" shrinkToFit="1"/>
    </xf>
    <xf numFmtId="0" fontId="48" fillId="27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49" fontId="25" fillId="32" borderId="20" xfId="0" applyNumberFormat="1" applyFont="1" applyFill="1" applyBorder="1" applyAlignment="1">
      <alignment horizontal="center" shrinkToFit="1"/>
    </xf>
    <xf numFmtId="172" fontId="26" fillId="32" borderId="25" xfId="0" applyNumberFormat="1" applyFont="1" applyFill="1" applyBorder="1" applyAlignment="1" applyProtection="1">
      <alignment horizontal="center" shrinkToFit="1"/>
      <protection locked="0"/>
    </xf>
    <xf numFmtId="0" fontId="33" fillId="32" borderId="15" xfId="0" applyFont="1" applyFill="1" applyBorder="1" applyAlignment="1">
      <alignment horizontal="center" wrapText="1"/>
    </xf>
    <xf numFmtId="49" fontId="1" fillId="31" borderId="10" xfId="0" applyNumberFormat="1" applyFont="1" applyFill="1" applyBorder="1" applyAlignment="1">
      <alignment horizontal="center" shrinkToFit="1"/>
    </xf>
    <xf numFmtId="0" fontId="33" fillId="31" borderId="15" xfId="0" applyFont="1" applyFill="1" applyBorder="1" applyAlignment="1">
      <alignment horizontal="center" wrapText="1"/>
    </xf>
    <xf numFmtId="0" fontId="38" fillId="0" borderId="0" xfId="0" applyFont="1" applyBorder="1" applyAlignment="1">
      <alignment wrapText="1"/>
    </xf>
    <xf numFmtId="0" fontId="33" fillId="0" borderId="2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vertical="center" wrapText="1"/>
    </xf>
    <xf numFmtId="49" fontId="19" fillId="33" borderId="10" xfId="0" applyNumberFormat="1" applyFont="1" applyFill="1" applyBorder="1" applyAlignment="1">
      <alignment vertical="center"/>
    </xf>
    <xf numFmtId="0" fontId="31" fillId="33" borderId="24" xfId="0" applyFont="1" applyFill="1" applyBorder="1" applyAlignment="1">
      <alignment vertical="center" wrapText="1"/>
    </xf>
    <xf numFmtId="0" fontId="33" fillId="33" borderId="24" xfId="0" applyFont="1" applyFill="1" applyBorder="1" applyAlignment="1">
      <alignment horizontal="center" vertical="center" wrapText="1"/>
    </xf>
    <xf numFmtId="49" fontId="33" fillId="33" borderId="24" xfId="0" applyNumberFormat="1" applyFont="1" applyFill="1" applyBorder="1" applyAlignment="1">
      <alignment horizontal="center" vertical="center" wrapText="1"/>
    </xf>
    <xf numFmtId="49" fontId="33" fillId="33" borderId="24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vertical="center" wrapText="1"/>
    </xf>
    <xf numFmtId="0" fontId="33" fillId="34" borderId="10" xfId="0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vertical="top" wrapText="1"/>
    </xf>
    <xf numFmtId="49" fontId="27" fillId="35" borderId="10" xfId="0" applyNumberFormat="1" applyFont="1" applyFill="1" applyBorder="1" applyAlignment="1">
      <alignment horizontal="center" vertical="top" shrinkToFit="1"/>
    </xf>
    <xf numFmtId="49" fontId="33" fillId="35" borderId="10" xfId="0" applyNumberFormat="1" applyFont="1" applyFill="1" applyBorder="1" applyAlignment="1">
      <alignment horizontal="center" vertical="top" shrinkToFit="1"/>
    </xf>
    <xf numFmtId="49" fontId="33" fillId="34" borderId="10" xfId="0" applyNumberFormat="1" applyFont="1" applyFill="1" applyBorder="1" applyAlignment="1">
      <alignment horizontal="center" vertical="top" shrinkToFit="1"/>
    </xf>
    <xf numFmtId="0" fontId="34" fillId="35" borderId="10" xfId="0" applyFont="1" applyFill="1" applyBorder="1" applyAlignment="1">
      <alignment vertical="top" wrapText="1"/>
    </xf>
    <xf numFmtId="0" fontId="31" fillId="36" borderId="10" xfId="0" applyFont="1" applyFill="1" applyBorder="1" applyAlignment="1">
      <alignment vertical="center" wrapText="1"/>
    </xf>
    <xf numFmtId="0" fontId="33" fillId="36" borderId="10" xfId="0" applyFont="1" applyFill="1" applyBorder="1" applyAlignment="1">
      <alignment horizontal="center" vertical="center" wrapText="1"/>
    </xf>
    <xf numFmtId="49" fontId="33" fillId="36" borderId="10" xfId="0" applyNumberFormat="1" applyFont="1" applyFill="1" applyBorder="1" applyAlignment="1">
      <alignment horizontal="center" vertical="center" wrapText="1"/>
    </xf>
    <xf numFmtId="49" fontId="33" fillId="36" borderId="10" xfId="0" applyNumberFormat="1" applyFont="1" applyFill="1" applyBorder="1" applyAlignment="1">
      <alignment horizontal="center" vertical="center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vertical="center" wrapText="1"/>
    </xf>
    <xf numFmtId="49" fontId="19" fillId="36" borderId="10" xfId="0" applyNumberFormat="1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 vertical="center" wrapText="1"/>
    </xf>
    <xf numFmtId="49" fontId="31" fillId="36" borderId="10" xfId="0" applyNumberFormat="1" applyFont="1" applyFill="1" applyBorder="1" applyAlignment="1">
      <alignment horizontal="center" vertical="center" wrapText="1"/>
    </xf>
    <xf numFmtId="49" fontId="31" fillId="36" borderId="10" xfId="0" applyNumberFormat="1" applyFont="1" applyFill="1" applyBorder="1" applyAlignment="1">
      <alignment vertical="center"/>
    </xf>
    <xf numFmtId="49" fontId="31" fillId="36" borderId="10" xfId="0" applyNumberFormat="1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horizontal="center" vertical="center" wrapText="1"/>
    </xf>
    <xf numFmtId="49" fontId="19" fillId="36" borderId="10" xfId="0" applyNumberFormat="1" applyFont="1" applyFill="1" applyBorder="1" applyAlignment="1">
      <alignment vertical="center" wrapText="1"/>
    </xf>
    <xf numFmtId="49" fontId="19" fillId="36" borderId="10" xfId="0" applyNumberFormat="1" applyFont="1" applyFill="1" applyBorder="1" applyAlignment="1">
      <alignment vertical="center"/>
    </xf>
    <xf numFmtId="49" fontId="33" fillId="36" borderId="10" xfId="0" applyNumberFormat="1" applyFont="1" applyFill="1" applyBorder="1" applyAlignment="1">
      <alignment vertical="center"/>
    </xf>
    <xf numFmtId="49" fontId="19" fillId="36" borderId="10" xfId="0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vertical="center" wrapText="1"/>
    </xf>
    <xf numFmtId="0" fontId="19" fillId="37" borderId="10" xfId="0" applyFont="1" applyFill="1" applyBorder="1" applyAlignment="1">
      <alignment horizontal="center" vertical="center" wrapText="1"/>
    </xf>
    <xf numFmtId="49" fontId="19" fillId="37" borderId="10" xfId="0" applyNumberFormat="1" applyFont="1" applyFill="1" applyBorder="1" applyAlignment="1">
      <alignment horizontal="center" vertical="center" wrapText="1"/>
    </xf>
    <xf numFmtId="49" fontId="19" fillId="37" borderId="10" xfId="0" applyNumberFormat="1" applyFont="1" applyFill="1" applyBorder="1" applyAlignment="1">
      <alignment horizontal="center" vertical="center"/>
    </xf>
    <xf numFmtId="0" fontId="31" fillId="36" borderId="26" xfId="0" applyFont="1" applyFill="1" applyBorder="1" applyAlignment="1">
      <alignment wrapText="1"/>
    </xf>
    <xf numFmtId="49" fontId="33" fillId="36" borderId="10" xfId="0" applyNumberFormat="1" applyFont="1" applyFill="1" applyBorder="1" applyAlignment="1">
      <alignment horizontal="center" vertical="top" shrinkToFit="1"/>
    </xf>
    <xf numFmtId="49" fontId="27" fillId="36" borderId="10" xfId="0" applyNumberFormat="1" applyFont="1" applyFill="1" applyBorder="1" applyAlignment="1">
      <alignment horizontal="center" vertical="top" shrinkToFit="1"/>
    </xf>
    <xf numFmtId="0" fontId="19" fillId="0" borderId="14" xfId="0" applyFont="1" applyFill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172" fontId="34" fillId="33" borderId="20" xfId="0" applyNumberFormat="1" applyFont="1" applyFill="1" applyBorder="1" applyAlignment="1">
      <alignment horizontal="center" vertical="center"/>
    </xf>
    <xf numFmtId="174" fontId="32" fillId="33" borderId="15" xfId="0" applyNumberFormat="1" applyFont="1" applyFill="1" applyBorder="1" applyAlignment="1">
      <alignment horizontal="center" vertical="center"/>
    </xf>
    <xf numFmtId="172" fontId="37" fillId="0" borderId="20" xfId="0" applyNumberFormat="1" applyFont="1" applyFill="1" applyBorder="1" applyAlignment="1">
      <alignment vertical="center"/>
    </xf>
    <xf numFmtId="172" fontId="34" fillId="33" borderId="27" xfId="0" applyNumberFormat="1" applyFont="1" applyFill="1" applyBorder="1" applyAlignment="1">
      <alignment horizontal="center" vertical="center"/>
    </xf>
    <xf numFmtId="172" fontId="34" fillId="34" borderId="20" xfId="0" applyNumberFormat="1" applyFont="1" applyFill="1" applyBorder="1" applyAlignment="1">
      <alignment horizontal="center" vertical="center"/>
    </xf>
    <xf numFmtId="172" fontId="37" fillId="0" borderId="20" xfId="0" applyNumberFormat="1" applyFont="1" applyBorder="1" applyAlignment="1">
      <alignment horizontal="center" vertical="center"/>
    </xf>
    <xf numFmtId="172" fontId="37" fillId="0" borderId="20" xfId="0" applyNumberFormat="1" applyFont="1" applyFill="1" applyBorder="1" applyAlignment="1">
      <alignment horizontal="center" vertical="center"/>
    </xf>
    <xf numFmtId="172" fontId="34" fillId="28" borderId="20" xfId="0" applyNumberFormat="1" applyFont="1" applyFill="1" applyBorder="1" applyAlignment="1">
      <alignment horizontal="center" vertical="center"/>
    </xf>
    <xf numFmtId="172" fontId="37" fillId="29" borderId="20" xfId="0" applyNumberFormat="1" applyFont="1" applyFill="1" applyBorder="1" applyAlignment="1">
      <alignment horizontal="center" vertical="center"/>
    </xf>
    <xf numFmtId="172" fontId="37" fillId="0" borderId="20" xfId="0" applyNumberFormat="1" applyFont="1" applyFill="1" applyBorder="1" applyAlignment="1">
      <alignment horizontal="center" vertical="top" shrinkToFit="1"/>
    </xf>
    <xf numFmtId="172" fontId="34" fillId="0" borderId="20" xfId="0" applyNumberFormat="1" applyFont="1" applyFill="1" applyBorder="1" applyAlignment="1">
      <alignment horizontal="center" vertical="center"/>
    </xf>
    <xf numFmtId="172" fontId="34" fillId="0" borderId="20" xfId="0" applyNumberFormat="1" applyFont="1" applyBorder="1" applyAlignment="1">
      <alignment horizontal="center" vertical="center"/>
    </xf>
    <xf numFmtId="172" fontId="37" fillId="0" borderId="20" xfId="0" applyNumberFormat="1" applyFont="1" applyFill="1" applyBorder="1" applyAlignment="1">
      <alignment horizontal="center" vertical="center" shrinkToFit="1"/>
    </xf>
    <xf numFmtId="172" fontId="34" fillId="34" borderId="20" xfId="0" applyNumberFormat="1" applyFont="1" applyFill="1" applyBorder="1" applyAlignment="1">
      <alignment horizontal="center" vertical="top" shrinkToFit="1"/>
    </xf>
    <xf numFmtId="172" fontId="34" fillId="0" borderId="20" xfId="0" applyNumberFormat="1" applyFont="1" applyFill="1" applyBorder="1" applyAlignment="1">
      <alignment horizontal="center" vertical="top" shrinkToFit="1"/>
    </xf>
    <xf numFmtId="172" fontId="34" fillId="36" borderId="20" xfId="0" applyNumberFormat="1" applyFont="1" applyFill="1" applyBorder="1" applyAlignment="1">
      <alignment horizontal="center" vertical="center"/>
    </xf>
    <xf numFmtId="172" fontId="37" fillId="36" borderId="20" xfId="0" applyNumberFormat="1" applyFont="1" applyFill="1" applyBorder="1" applyAlignment="1">
      <alignment horizontal="center" vertical="center"/>
    </xf>
    <xf numFmtId="172" fontId="32" fillId="33" borderId="20" xfId="0" applyNumberFormat="1" applyFont="1" applyFill="1" applyBorder="1" applyAlignment="1">
      <alignment horizontal="center" vertical="top" shrinkToFit="1"/>
    </xf>
    <xf numFmtId="172" fontId="32" fillId="36" borderId="20" xfId="0" applyNumberFormat="1" applyFont="1" applyFill="1" applyBorder="1" applyAlignment="1">
      <alignment horizontal="center" vertical="top" shrinkToFit="1"/>
    </xf>
    <xf numFmtId="172" fontId="39" fillId="0" borderId="20" xfId="0" applyNumberFormat="1" applyFont="1" applyFill="1" applyBorder="1" applyAlignment="1">
      <alignment horizontal="center" vertical="top" shrinkToFit="1"/>
    </xf>
    <xf numFmtId="172" fontId="34" fillId="36" borderId="20" xfId="0" applyNumberFormat="1" applyFont="1" applyFill="1" applyBorder="1" applyAlignment="1">
      <alignment horizontal="center" vertical="top" shrinkToFit="1"/>
    </xf>
    <xf numFmtId="172" fontId="37" fillId="36" borderId="20" xfId="0" applyNumberFormat="1" applyFont="1" applyFill="1" applyBorder="1" applyAlignment="1">
      <alignment horizontal="center" vertical="top" shrinkToFit="1"/>
    </xf>
    <xf numFmtId="172" fontId="37" fillId="29" borderId="20" xfId="0" applyNumberFormat="1" applyFont="1" applyFill="1" applyBorder="1" applyAlignment="1">
      <alignment horizontal="center" vertical="center" shrinkToFit="1"/>
    </xf>
    <xf numFmtId="172" fontId="37" fillId="29" borderId="20" xfId="0" applyNumberFormat="1" applyFont="1" applyFill="1" applyBorder="1" applyAlignment="1">
      <alignment horizontal="center" vertical="top" shrinkToFit="1"/>
    </xf>
    <xf numFmtId="172" fontId="34" fillId="29" borderId="20" xfId="0" applyNumberFormat="1" applyFont="1" applyFill="1" applyBorder="1" applyAlignment="1">
      <alignment horizontal="center" vertical="top" shrinkToFit="1"/>
    </xf>
    <xf numFmtId="172" fontId="37" fillId="28" borderId="20" xfId="0" applyNumberFormat="1" applyFont="1" applyFill="1" applyBorder="1" applyAlignment="1">
      <alignment horizontal="center" vertical="center"/>
    </xf>
    <xf numFmtId="172" fontId="34" fillId="29" borderId="20" xfId="0" applyNumberFormat="1" applyFont="1" applyFill="1" applyBorder="1" applyAlignment="1">
      <alignment horizontal="center" vertical="center" shrinkToFit="1"/>
    </xf>
    <xf numFmtId="172" fontId="34" fillId="28" borderId="20" xfId="0" applyNumberFormat="1" applyFont="1" applyFill="1" applyBorder="1" applyAlignment="1">
      <alignment horizontal="center" vertical="top" shrinkToFit="1"/>
    </xf>
    <xf numFmtId="174" fontId="34" fillId="29" borderId="20" xfId="0" applyNumberFormat="1" applyFont="1" applyFill="1" applyBorder="1" applyAlignment="1">
      <alignment horizontal="center" vertical="center" shrinkToFit="1"/>
    </xf>
    <xf numFmtId="174" fontId="37" fillId="29" borderId="20" xfId="0" applyNumberFormat="1" applyFont="1" applyFill="1" applyBorder="1" applyAlignment="1">
      <alignment horizontal="center" vertical="top" shrinkToFit="1"/>
    </xf>
    <xf numFmtId="174" fontId="37" fillId="0" borderId="20" xfId="0" applyNumberFormat="1" applyFont="1" applyFill="1" applyBorder="1" applyAlignment="1">
      <alignment horizontal="center" vertical="top" shrinkToFit="1"/>
    </xf>
    <xf numFmtId="174" fontId="34" fillId="0" borderId="20" xfId="0" applyNumberFormat="1" applyFont="1" applyFill="1" applyBorder="1" applyAlignment="1">
      <alignment horizontal="center" vertical="top" shrinkToFit="1"/>
    </xf>
    <xf numFmtId="174" fontId="34" fillId="0" borderId="20" xfId="0" applyNumberFormat="1" applyFont="1" applyBorder="1" applyAlignment="1">
      <alignment horizontal="center" vertical="center"/>
    </xf>
    <xf numFmtId="174" fontId="37" fillId="0" borderId="20" xfId="0" applyNumberFormat="1" applyFont="1" applyFill="1" applyBorder="1" applyAlignment="1">
      <alignment horizontal="center" vertical="center"/>
    </xf>
    <xf numFmtId="174" fontId="34" fillId="33" borderId="20" xfId="0" applyNumberFormat="1" applyFont="1" applyFill="1" applyBorder="1" applyAlignment="1">
      <alignment horizontal="center" vertical="top" shrinkToFit="1"/>
    </xf>
    <xf numFmtId="172" fontId="37" fillId="37" borderId="20" xfId="0" applyNumberFormat="1" applyFont="1" applyFill="1" applyBorder="1" applyAlignment="1">
      <alignment horizontal="center" vertical="center"/>
    </xf>
    <xf numFmtId="49" fontId="19" fillId="29" borderId="20" xfId="0" applyNumberFormat="1" applyFont="1" applyFill="1" applyBorder="1" applyAlignment="1">
      <alignment horizontal="center" vertical="center"/>
    </xf>
    <xf numFmtId="172" fontId="37" fillId="29" borderId="27" xfId="0" applyNumberFormat="1" applyFont="1" applyFill="1" applyBorder="1" applyAlignment="1">
      <alignment horizontal="center" vertical="center"/>
    </xf>
    <xf numFmtId="172" fontId="37" fillId="29" borderId="15" xfId="0" applyNumberFormat="1" applyFont="1" applyFill="1" applyBorder="1" applyAlignment="1">
      <alignment horizontal="center" vertical="center"/>
    </xf>
    <xf numFmtId="172" fontId="33" fillId="28" borderId="0" xfId="0" applyNumberFormat="1" applyFont="1" applyFill="1" applyBorder="1" applyAlignment="1">
      <alignment horizontal="center" vertical="top" shrinkToFit="1"/>
    </xf>
    <xf numFmtId="172" fontId="33" fillId="28" borderId="0" xfId="0" applyNumberFormat="1" applyFont="1" applyFill="1" applyBorder="1" applyAlignment="1">
      <alignment horizontal="center" vertical="center"/>
    </xf>
    <xf numFmtId="172" fontId="19" fillId="29" borderId="0" xfId="0" applyNumberFormat="1" applyFont="1" applyFill="1" applyBorder="1" applyAlignment="1">
      <alignment horizontal="center" vertical="center"/>
    </xf>
    <xf numFmtId="172" fontId="19" fillId="31" borderId="0" xfId="0" applyNumberFormat="1" applyFont="1" applyFill="1" applyBorder="1" applyAlignment="1">
      <alignment horizontal="center" vertical="top" shrinkToFit="1"/>
    </xf>
    <xf numFmtId="172" fontId="19" fillId="28" borderId="0" xfId="0" applyNumberFormat="1" applyFont="1" applyFill="1" applyBorder="1" applyAlignment="1">
      <alignment horizontal="center" vertical="top" shrinkToFit="1"/>
    </xf>
    <xf numFmtId="172" fontId="19" fillId="28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top" shrinkToFit="1"/>
    </xf>
    <xf numFmtId="172" fontId="33" fillId="27" borderId="0" xfId="0" applyNumberFormat="1" applyFont="1" applyFill="1" applyBorder="1" applyAlignment="1">
      <alignment horizontal="center" vertical="top" shrinkToFit="1"/>
    </xf>
    <xf numFmtId="172" fontId="37" fillId="29" borderId="28" xfId="0" applyNumberFormat="1" applyFont="1" applyFill="1" applyBorder="1" applyAlignment="1">
      <alignment horizontal="center" vertical="center"/>
    </xf>
    <xf numFmtId="172" fontId="33" fillId="28" borderId="20" xfId="0" applyNumberFormat="1" applyFont="1" applyFill="1" applyBorder="1" applyAlignment="1">
      <alignment horizontal="center" vertical="top" shrinkToFit="1"/>
    </xf>
    <xf numFmtId="172" fontId="19" fillId="30" borderId="20" xfId="0" applyNumberFormat="1" applyFont="1" applyFill="1" applyBorder="1" applyAlignment="1">
      <alignment horizontal="center" vertical="center"/>
    </xf>
    <xf numFmtId="172" fontId="19" fillId="0" borderId="20" xfId="0" applyNumberFormat="1" applyFont="1" applyBorder="1" applyAlignment="1">
      <alignment horizontal="center" vertical="center"/>
    </xf>
    <xf numFmtId="172" fontId="33" fillId="28" borderId="20" xfId="0" applyNumberFormat="1" applyFont="1" applyFill="1" applyBorder="1" applyAlignment="1">
      <alignment horizontal="center" vertical="center"/>
    </xf>
    <xf numFmtId="172" fontId="19" fillId="29" borderId="20" xfId="0" applyNumberFormat="1" applyFont="1" applyFill="1" applyBorder="1" applyAlignment="1">
      <alignment horizontal="center" vertical="center"/>
    </xf>
    <xf numFmtId="172" fontId="19" fillId="28" borderId="20" xfId="0" applyNumberFormat="1" applyFont="1" applyFill="1" applyBorder="1" applyAlignment="1">
      <alignment horizontal="center" vertical="top" shrinkToFit="1"/>
    </xf>
    <xf numFmtId="172" fontId="19" fillId="29" borderId="20" xfId="0" applyNumberFormat="1" applyFont="1" applyFill="1" applyBorder="1" applyAlignment="1">
      <alignment horizontal="center" vertical="top" shrinkToFit="1"/>
    </xf>
    <xf numFmtId="0" fontId="33" fillId="0" borderId="15" xfId="0" applyFont="1" applyFill="1" applyBorder="1" applyAlignment="1">
      <alignment vertical="center" wrapText="1"/>
    </xf>
    <xf numFmtId="172" fontId="34" fillId="33" borderId="15" xfId="0" applyNumberFormat="1" applyFont="1" applyFill="1" applyBorder="1" applyAlignment="1">
      <alignment horizontal="center" vertical="center"/>
    </xf>
    <xf numFmtId="172" fontId="37" fillId="0" borderId="15" xfId="0" applyNumberFormat="1" applyFont="1" applyFill="1" applyBorder="1" applyAlignment="1">
      <alignment vertical="center"/>
    </xf>
    <xf numFmtId="172" fontId="34" fillId="34" borderId="15" xfId="0" applyNumberFormat="1" applyFont="1" applyFill="1" applyBorder="1" applyAlignment="1">
      <alignment horizontal="center" vertical="center"/>
    </xf>
    <xf numFmtId="172" fontId="37" fillId="0" borderId="15" xfId="0" applyNumberFormat="1" applyFont="1" applyBorder="1" applyAlignment="1">
      <alignment horizontal="center" vertical="center"/>
    </xf>
    <xf numFmtId="172" fontId="37" fillId="0" borderId="15" xfId="0" applyNumberFormat="1" applyFont="1" applyFill="1" applyBorder="1" applyAlignment="1">
      <alignment horizontal="center" vertical="center"/>
    </xf>
    <xf numFmtId="172" fontId="34" fillId="28" borderId="15" xfId="0" applyNumberFormat="1" applyFont="1" applyFill="1" applyBorder="1" applyAlignment="1">
      <alignment horizontal="center" vertical="center"/>
    </xf>
    <xf numFmtId="172" fontId="37" fillId="0" borderId="15" xfId="0" applyNumberFormat="1" applyFont="1" applyFill="1" applyBorder="1" applyAlignment="1">
      <alignment horizontal="center" vertical="top" shrinkToFit="1"/>
    </xf>
    <xf numFmtId="172" fontId="34" fillId="0" borderId="15" xfId="0" applyNumberFormat="1" applyFont="1" applyFill="1" applyBorder="1" applyAlignment="1">
      <alignment horizontal="center" vertical="center"/>
    </xf>
    <xf numFmtId="172" fontId="34" fillId="0" borderId="15" xfId="0" applyNumberFormat="1" applyFont="1" applyBorder="1" applyAlignment="1">
      <alignment horizontal="center" vertical="center"/>
    </xf>
    <xf numFmtId="172" fontId="37" fillId="0" borderId="15" xfId="0" applyNumberFormat="1" applyFont="1" applyFill="1" applyBorder="1" applyAlignment="1">
      <alignment horizontal="center" vertical="center" shrinkToFit="1"/>
    </xf>
    <xf numFmtId="172" fontId="34" fillId="34" borderId="15" xfId="0" applyNumberFormat="1" applyFont="1" applyFill="1" applyBorder="1" applyAlignment="1">
      <alignment horizontal="center" vertical="top" shrinkToFit="1"/>
    </xf>
    <xf numFmtId="172" fontId="34" fillId="0" borderId="15" xfId="0" applyNumberFormat="1" applyFont="1" applyFill="1" applyBorder="1" applyAlignment="1">
      <alignment horizontal="center" vertical="top" shrinkToFit="1"/>
    </xf>
    <xf numFmtId="172" fontId="34" fillId="36" borderId="15" xfId="0" applyNumberFormat="1" applyFont="1" applyFill="1" applyBorder="1" applyAlignment="1">
      <alignment horizontal="center" vertical="center"/>
    </xf>
    <xf numFmtId="172" fontId="37" fillId="36" borderId="15" xfId="0" applyNumberFormat="1" applyFont="1" applyFill="1" applyBorder="1" applyAlignment="1">
      <alignment horizontal="center" vertical="center"/>
    </xf>
    <xf numFmtId="172" fontId="32" fillId="33" borderId="15" xfId="0" applyNumberFormat="1" applyFont="1" applyFill="1" applyBorder="1" applyAlignment="1">
      <alignment horizontal="center" vertical="top" shrinkToFit="1"/>
    </xf>
    <xf numFmtId="172" fontId="32" fillId="36" borderId="15" xfId="0" applyNumberFormat="1" applyFont="1" applyFill="1" applyBorder="1" applyAlignment="1">
      <alignment horizontal="center" vertical="top" shrinkToFit="1"/>
    </xf>
    <xf numFmtId="172" fontId="39" fillId="0" borderId="15" xfId="0" applyNumberFormat="1" applyFont="1" applyFill="1" applyBorder="1" applyAlignment="1">
      <alignment horizontal="center" vertical="top" shrinkToFit="1"/>
    </xf>
    <xf numFmtId="172" fontId="34" fillId="36" borderId="15" xfId="0" applyNumberFormat="1" applyFont="1" applyFill="1" applyBorder="1" applyAlignment="1">
      <alignment horizontal="center" vertical="top" shrinkToFit="1"/>
    </xf>
    <xf numFmtId="172" fontId="37" fillId="36" borderId="15" xfId="0" applyNumberFormat="1" applyFont="1" applyFill="1" applyBorder="1" applyAlignment="1">
      <alignment horizontal="center" vertical="top" shrinkToFit="1"/>
    </xf>
    <xf numFmtId="172" fontId="37" fillId="29" borderId="15" xfId="0" applyNumberFormat="1" applyFont="1" applyFill="1" applyBorder="1" applyAlignment="1">
      <alignment horizontal="center" vertical="center" shrinkToFit="1"/>
    </xf>
    <xf numFmtId="172" fontId="37" fillId="29" borderId="15" xfId="0" applyNumberFormat="1" applyFont="1" applyFill="1" applyBorder="1" applyAlignment="1">
      <alignment horizontal="center" vertical="top" shrinkToFit="1"/>
    </xf>
    <xf numFmtId="172" fontId="34" fillId="29" borderId="15" xfId="0" applyNumberFormat="1" applyFont="1" applyFill="1" applyBorder="1" applyAlignment="1">
      <alignment horizontal="center" vertical="top" shrinkToFit="1"/>
    </xf>
    <xf numFmtId="172" fontId="37" fillId="28" borderId="15" xfId="0" applyNumberFormat="1" applyFont="1" applyFill="1" applyBorder="1" applyAlignment="1">
      <alignment horizontal="center" vertical="center"/>
    </xf>
    <xf numFmtId="172" fontId="34" fillId="29" borderId="15" xfId="0" applyNumberFormat="1" applyFont="1" applyFill="1" applyBorder="1" applyAlignment="1">
      <alignment horizontal="center" vertical="center" shrinkToFit="1"/>
    </xf>
    <xf numFmtId="172" fontId="34" fillId="28" borderId="15" xfId="0" applyNumberFormat="1" applyFont="1" applyFill="1" applyBorder="1" applyAlignment="1">
      <alignment horizontal="center" vertical="top" shrinkToFit="1"/>
    </xf>
    <xf numFmtId="174" fontId="34" fillId="29" borderId="15" xfId="0" applyNumberFormat="1" applyFont="1" applyFill="1" applyBorder="1" applyAlignment="1">
      <alignment horizontal="center" vertical="center" shrinkToFit="1"/>
    </xf>
    <xf numFmtId="174" fontId="37" fillId="29" borderId="15" xfId="0" applyNumberFormat="1" applyFont="1" applyFill="1" applyBorder="1" applyAlignment="1">
      <alignment horizontal="center" vertical="top" shrinkToFit="1"/>
    </xf>
    <xf numFmtId="174" fontId="37" fillId="0" borderId="15" xfId="0" applyNumberFormat="1" applyFont="1" applyFill="1" applyBorder="1" applyAlignment="1">
      <alignment horizontal="center" vertical="top" shrinkToFit="1"/>
    </xf>
    <xf numFmtId="174" fontId="34" fillId="0" borderId="15" xfId="0" applyNumberFormat="1" applyFont="1" applyFill="1" applyBorder="1" applyAlignment="1">
      <alignment horizontal="center" vertical="top" shrinkToFit="1"/>
    </xf>
    <xf numFmtId="174" fontId="34" fillId="0" borderId="15" xfId="0" applyNumberFormat="1" applyFont="1" applyBorder="1" applyAlignment="1">
      <alignment horizontal="center" vertical="center"/>
    </xf>
    <xf numFmtId="174" fontId="37" fillId="0" borderId="15" xfId="0" applyNumberFormat="1" applyFont="1" applyFill="1" applyBorder="1" applyAlignment="1">
      <alignment horizontal="center" vertical="center"/>
    </xf>
    <xf numFmtId="174" fontId="34" fillId="33" borderId="15" xfId="0" applyNumberFormat="1" applyFont="1" applyFill="1" applyBorder="1" applyAlignment="1">
      <alignment horizontal="center" vertical="top" shrinkToFit="1"/>
    </xf>
    <xf numFmtId="172" fontId="37" fillId="37" borderId="15" xfId="0" applyNumberFormat="1" applyFont="1" applyFill="1" applyBorder="1" applyAlignment="1">
      <alignment horizontal="center" vertical="center"/>
    </xf>
    <xf numFmtId="172" fontId="33" fillId="28" borderId="15" xfId="0" applyNumberFormat="1" applyFont="1" applyFill="1" applyBorder="1" applyAlignment="1">
      <alignment horizontal="center" vertical="top" shrinkToFit="1"/>
    </xf>
    <xf numFmtId="172" fontId="19" fillId="30" borderId="15" xfId="0" applyNumberFormat="1" applyFont="1" applyFill="1" applyBorder="1" applyAlignment="1">
      <alignment horizontal="center" vertical="center"/>
    </xf>
    <xf numFmtId="172" fontId="19" fillId="0" borderId="15" xfId="0" applyNumberFormat="1" applyFont="1" applyBorder="1" applyAlignment="1">
      <alignment horizontal="center" vertical="center"/>
    </xf>
    <xf numFmtId="172" fontId="33" fillId="28" borderId="15" xfId="0" applyNumberFormat="1" applyFont="1" applyFill="1" applyBorder="1" applyAlignment="1">
      <alignment horizontal="center" vertical="center"/>
    </xf>
    <xf numFmtId="172" fontId="19" fillId="29" borderId="15" xfId="0" applyNumberFormat="1" applyFont="1" applyFill="1" applyBorder="1" applyAlignment="1">
      <alignment horizontal="center" vertical="center"/>
    </xf>
    <xf numFmtId="172" fontId="19" fillId="28" borderId="15" xfId="0" applyNumberFormat="1" applyFont="1" applyFill="1" applyBorder="1" applyAlignment="1">
      <alignment horizontal="center" vertical="top" shrinkToFit="1"/>
    </xf>
    <xf numFmtId="172" fontId="19" fillId="29" borderId="15" xfId="0" applyNumberFormat="1" applyFont="1" applyFill="1" applyBorder="1" applyAlignment="1">
      <alignment horizontal="center" vertical="top" shrinkToFit="1"/>
    </xf>
    <xf numFmtId="174" fontId="37" fillId="0" borderId="15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74" fontId="37" fillId="0" borderId="15" xfId="0" applyNumberFormat="1" applyFont="1" applyBorder="1" applyAlignment="1">
      <alignment horizontal="center"/>
    </xf>
    <xf numFmtId="0" fontId="38" fillId="0" borderId="0" xfId="0" applyFont="1" applyFill="1" applyAlignment="1">
      <alignment vertical="center" wrapText="1"/>
    </xf>
    <xf numFmtId="0" fontId="34" fillId="38" borderId="0" xfId="0" applyFont="1" applyFill="1" applyAlignment="1">
      <alignment horizontal="center"/>
    </xf>
    <xf numFmtId="0" fontId="33" fillId="39" borderId="10" xfId="0" applyFont="1" applyFill="1" applyBorder="1" applyAlignment="1">
      <alignment horizontal="center" vertical="center" wrapText="1"/>
    </xf>
    <xf numFmtId="49" fontId="33" fillId="38" borderId="15" xfId="0" applyNumberFormat="1" applyFont="1" applyFill="1" applyBorder="1" applyAlignment="1">
      <alignment horizontal="center" wrapText="1" shrinkToFit="1"/>
    </xf>
    <xf numFmtId="49" fontId="33" fillId="39" borderId="15" xfId="0" applyNumberFormat="1" applyFont="1" applyFill="1" applyBorder="1" applyAlignment="1">
      <alignment horizontal="center" wrapText="1" shrinkToFit="1"/>
    </xf>
    <xf numFmtId="49" fontId="33" fillId="31" borderId="15" xfId="0" applyNumberFormat="1" applyFont="1" applyFill="1" applyBorder="1" applyAlignment="1">
      <alignment horizontal="center" wrapText="1" shrinkToFit="1"/>
    </xf>
    <xf numFmtId="0" fontId="33" fillId="40" borderId="1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31" fillId="29" borderId="0" xfId="52" applyFont="1" applyFill="1" applyBorder="1" applyAlignment="1">
      <alignment horizontal="center" vertical="center" wrapText="1"/>
      <protection/>
    </xf>
    <xf numFmtId="0" fontId="20" fillId="29" borderId="0" xfId="61" applyNumberFormat="1" applyFont="1" applyFill="1" applyBorder="1" applyAlignment="1">
      <alignment horizontal="center"/>
    </xf>
    <xf numFmtId="174" fontId="31" fillId="29" borderId="0" xfId="61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29" borderId="0" xfId="52" applyFont="1" applyFill="1" applyBorder="1">
      <alignment/>
      <protection/>
    </xf>
    <xf numFmtId="0" fontId="20" fillId="0" borderId="0" xfId="52" applyFont="1">
      <alignment/>
      <protection/>
    </xf>
    <xf numFmtId="0" fontId="41" fillId="29" borderId="0" xfId="52" applyFont="1" applyFill="1" applyBorder="1">
      <alignment/>
      <protection/>
    </xf>
    <xf numFmtId="0" fontId="20" fillId="0" borderId="15" xfId="52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29" borderId="0" xfId="52" applyFont="1" applyFill="1" applyBorder="1" applyAlignment="1">
      <alignment horizontal="center" vertical="center" wrapText="1"/>
      <protection/>
    </xf>
    <xf numFmtId="0" fontId="31" fillId="0" borderId="15" xfId="52" applyFont="1" applyBorder="1" applyAlignment="1">
      <alignment wrapText="1"/>
      <protection/>
    </xf>
    <xf numFmtId="0" fontId="31" fillId="0" borderId="15" xfId="52" applyFont="1" applyBorder="1">
      <alignment/>
      <protection/>
    </xf>
    <xf numFmtId="172" fontId="31" fillId="0" borderId="15" xfId="52" applyNumberFormat="1" applyFont="1" applyBorder="1" applyAlignment="1">
      <alignment horizontal="center"/>
      <protection/>
    </xf>
    <xf numFmtId="0" fontId="20" fillId="29" borderId="0" xfId="52" applyFont="1" applyFill="1" applyBorder="1" applyAlignment="1">
      <alignment horizontal="left" wrapText="1"/>
      <protection/>
    </xf>
    <xf numFmtId="49" fontId="20" fillId="29" borderId="0" xfId="52" applyNumberFormat="1" applyFont="1" applyFill="1" applyBorder="1" applyAlignment="1">
      <alignment horizontal="center"/>
      <protection/>
    </xf>
    <xf numFmtId="0" fontId="20" fillId="0" borderId="15" xfId="52" applyFont="1" applyBorder="1" applyAlignment="1">
      <alignment vertical="center" wrapText="1"/>
      <protection/>
    </xf>
    <xf numFmtId="49" fontId="20" fillId="0" borderId="15" xfId="52" applyNumberFormat="1" applyFont="1" applyBorder="1">
      <alignment/>
      <protection/>
    </xf>
    <xf numFmtId="49" fontId="20" fillId="0" borderId="15" xfId="52" applyNumberFormat="1" applyFont="1" applyBorder="1" applyAlignment="1">
      <alignment horizontal="center"/>
      <protection/>
    </xf>
    <xf numFmtId="49" fontId="20" fillId="29" borderId="0" xfId="52" applyNumberFormat="1" applyFont="1" applyFill="1" applyBorder="1" applyAlignment="1">
      <alignment horizontal="left" wrapText="1"/>
      <protection/>
    </xf>
    <xf numFmtId="0" fontId="20" fillId="29" borderId="0" xfId="52" applyFont="1" applyFill="1" applyBorder="1" applyAlignment="1">
      <alignment wrapText="1"/>
      <protection/>
    </xf>
    <xf numFmtId="0" fontId="31" fillId="0" borderId="15" xfId="52" applyFont="1" applyBorder="1" applyAlignment="1">
      <alignment vertical="center" wrapText="1"/>
      <protection/>
    </xf>
    <xf numFmtId="49" fontId="31" fillId="0" borderId="15" xfId="52" applyNumberFormat="1" applyFont="1" applyBorder="1">
      <alignment/>
      <protection/>
    </xf>
    <xf numFmtId="0" fontId="19" fillId="0" borderId="29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3" fillId="27" borderId="15" xfId="0" applyFont="1" applyFill="1" applyBorder="1" applyAlignment="1">
      <alignment horizontal="center" vertical="center" wrapText="1"/>
    </xf>
    <xf numFmtId="0" fontId="33" fillId="28" borderId="15" xfId="0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33" fillId="31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 vertical="center" wrapText="1"/>
    </xf>
    <xf numFmtId="0" fontId="33" fillId="41" borderId="10" xfId="0" applyFont="1" applyFill="1" applyBorder="1" applyAlignment="1">
      <alignment horizontal="center" vertical="center" wrapText="1"/>
    </xf>
    <xf numFmtId="0" fontId="19" fillId="31" borderId="15" xfId="0" applyFont="1" applyFill="1" applyBorder="1" applyAlignment="1">
      <alignment horizontal="center" vertical="center" wrapText="1"/>
    </xf>
    <xf numFmtId="0" fontId="19" fillId="29" borderId="12" xfId="0" applyFont="1" applyFill="1" applyBorder="1" applyAlignment="1">
      <alignment horizontal="center" vertical="center" wrapText="1"/>
    </xf>
    <xf numFmtId="0" fontId="33" fillId="27" borderId="30" xfId="0" applyFont="1" applyFill="1" applyBorder="1" applyAlignment="1">
      <alignment horizontal="center" vertical="center" wrapText="1"/>
    </xf>
    <xf numFmtId="0" fontId="33" fillId="42" borderId="20" xfId="0" applyFont="1" applyFill="1" applyBorder="1" applyAlignment="1">
      <alignment horizontal="center" vertical="center" wrapText="1"/>
    </xf>
    <xf numFmtId="0" fontId="19" fillId="31" borderId="31" xfId="0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center" wrapText="1"/>
    </xf>
    <xf numFmtId="49" fontId="25" fillId="43" borderId="24" xfId="0" applyNumberFormat="1" applyFont="1" applyFill="1" applyBorder="1" applyAlignment="1" applyProtection="1">
      <alignment horizontal="center" shrinkToFit="1"/>
      <protection locked="0"/>
    </xf>
    <xf numFmtId="0" fontId="33" fillId="43" borderId="24" xfId="0" applyFont="1" applyFill="1" applyBorder="1" applyAlignment="1">
      <alignment horizontal="center" vertical="center" wrapText="1"/>
    </xf>
    <xf numFmtId="172" fontId="40" fillId="43" borderId="27" xfId="0" applyNumberFormat="1" applyFont="1" applyFill="1" applyBorder="1" applyAlignment="1" applyProtection="1">
      <alignment horizontal="center" shrinkToFit="1"/>
      <protection locked="0"/>
    </xf>
    <xf numFmtId="174" fontId="32" fillId="43" borderId="32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36" borderId="25" xfId="0" applyFont="1" applyFill="1" applyBorder="1" applyAlignment="1">
      <alignment horizontal="center" vertical="center" wrapText="1"/>
    </xf>
    <xf numFmtId="0" fontId="33" fillId="36" borderId="33" xfId="0" applyFont="1" applyFill="1" applyBorder="1" applyAlignment="1">
      <alignment vertical="center" wrapText="1"/>
    </xf>
    <xf numFmtId="0" fontId="31" fillId="36" borderId="15" xfId="0" applyFont="1" applyFill="1" applyBorder="1" applyAlignment="1">
      <alignment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36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wrapText="1"/>
    </xf>
    <xf numFmtId="0" fontId="33" fillId="36" borderId="15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/>
    </xf>
    <xf numFmtId="49" fontId="33" fillId="38" borderId="10" xfId="0" applyNumberFormat="1" applyFont="1" applyFill="1" applyBorder="1" applyAlignment="1" applyProtection="1">
      <alignment horizontal="center" shrinkToFit="1"/>
      <protection locked="0"/>
    </xf>
    <xf numFmtId="172" fontId="34" fillId="38" borderId="20" xfId="0" applyNumberFormat="1" applyFont="1" applyFill="1" applyBorder="1" applyAlignment="1" applyProtection="1">
      <alignment horizontal="center" shrinkToFit="1"/>
      <protection locked="0"/>
    </xf>
    <xf numFmtId="172" fontId="34" fillId="38" borderId="15" xfId="0" applyNumberFormat="1" applyFont="1" applyFill="1" applyBorder="1" applyAlignment="1" applyProtection="1">
      <alignment horizontal="center" shrinkToFit="1"/>
      <protection locked="0"/>
    </xf>
    <xf numFmtId="0" fontId="33" fillId="39" borderId="10" xfId="0" applyFont="1" applyFill="1" applyBorder="1" applyAlignment="1">
      <alignment horizontal="center"/>
    </xf>
    <xf numFmtId="172" fontId="34" fillId="39" borderId="20" xfId="0" applyNumberFormat="1" applyFont="1" applyFill="1" applyBorder="1" applyAlignment="1" applyProtection="1">
      <alignment horizontal="center" shrinkToFit="1"/>
      <protection locked="0"/>
    </xf>
    <xf numFmtId="172" fontId="34" fillId="39" borderId="15" xfId="0" applyNumberFormat="1" applyFont="1" applyFill="1" applyBorder="1" applyAlignment="1" applyProtection="1">
      <alignment horizontal="center" shrinkToFit="1"/>
      <protection locked="0"/>
    </xf>
    <xf numFmtId="0" fontId="33" fillId="41" borderId="10" xfId="0" applyFont="1" applyFill="1" applyBorder="1" applyAlignment="1">
      <alignment horizontal="center"/>
    </xf>
    <xf numFmtId="172" fontId="34" fillId="41" borderId="20" xfId="0" applyNumberFormat="1" applyFont="1" applyFill="1" applyBorder="1" applyAlignment="1" applyProtection="1">
      <alignment horizontal="center" shrinkToFit="1"/>
      <protection locked="0"/>
    </xf>
    <xf numFmtId="172" fontId="34" fillId="41" borderId="15" xfId="0" applyNumberFormat="1" applyFont="1" applyFill="1" applyBorder="1" applyAlignment="1" applyProtection="1">
      <alignment horizontal="center" shrinkToFit="1"/>
      <protection locked="0"/>
    </xf>
    <xf numFmtId="0" fontId="33" fillId="0" borderId="24" xfId="0" applyFont="1" applyFill="1" applyBorder="1" applyAlignment="1">
      <alignment horizontal="center"/>
    </xf>
    <xf numFmtId="4" fontId="34" fillId="0" borderId="27" xfId="0" applyNumberFormat="1" applyFont="1" applyFill="1" applyBorder="1" applyAlignment="1" applyProtection="1">
      <alignment horizontal="center" shrinkToFit="1"/>
      <protection locked="0"/>
    </xf>
    <xf numFmtId="172" fontId="34" fillId="0" borderId="32" xfId="0" applyNumberFormat="1" applyFont="1" applyFill="1" applyBorder="1" applyAlignment="1" applyProtection="1">
      <alignment horizontal="center" shrinkToFit="1"/>
      <protection locked="0"/>
    </xf>
    <xf numFmtId="0" fontId="19" fillId="0" borderId="15" xfId="0" applyFont="1" applyFill="1" applyBorder="1" applyAlignment="1">
      <alignment horizontal="center"/>
    </xf>
    <xf numFmtId="172" fontId="37" fillId="0" borderId="15" xfId="0" applyNumberFormat="1" applyFont="1" applyFill="1" applyBorder="1" applyAlignment="1" applyProtection="1">
      <alignment horizontal="center" shrinkToFit="1"/>
      <protection locked="0"/>
    </xf>
    <xf numFmtId="172" fontId="37" fillId="0" borderId="32" xfId="0" applyNumberFormat="1" applyFont="1" applyFill="1" applyBorder="1" applyAlignment="1" applyProtection="1">
      <alignment horizontal="center" shrinkToFit="1"/>
      <protection locked="0"/>
    </xf>
    <xf numFmtId="0" fontId="33" fillId="0" borderId="15" xfId="0" applyFont="1" applyFill="1" applyBorder="1" applyAlignment="1">
      <alignment horizontal="center"/>
    </xf>
    <xf numFmtId="172" fontId="34" fillId="0" borderId="15" xfId="0" applyNumberFormat="1" applyFont="1" applyFill="1" applyBorder="1" applyAlignment="1" applyProtection="1">
      <alignment horizontal="center" shrinkToFit="1"/>
      <protection locked="0"/>
    </xf>
    <xf numFmtId="172" fontId="34" fillId="38" borderId="35" xfId="0" applyNumberFormat="1" applyFont="1" applyFill="1" applyBorder="1" applyAlignment="1" applyProtection="1">
      <alignment horizontal="center" shrinkToFit="1"/>
      <protection locked="0"/>
    </xf>
    <xf numFmtId="172" fontId="37" fillId="33" borderId="20" xfId="0" applyNumberFormat="1" applyFont="1" applyFill="1" applyBorder="1" applyAlignment="1" applyProtection="1">
      <alignment horizontal="center" shrinkToFit="1"/>
      <protection locked="0"/>
    </xf>
    <xf numFmtId="172" fontId="37" fillId="33" borderId="15" xfId="0" applyNumberFormat="1" applyFont="1" applyFill="1" applyBorder="1" applyAlignment="1" applyProtection="1">
      <alignment horizontal="center" shrinkToFit="1"/>
      <protection locked="0"/>
    </xf>
    <xf numFmtId="172" fontId="37" fillId="31" borderId="20" xfId="0" applyNumberFormat="1" applyFont="1" applyFill="1" applyBorder="1" applyAlignment="1" applyProtection="1">
      <alignment horizontal="center" shrinkToFit="1"/>
      <protection locked="0"/>
    </xf>
    <xf numFmtId="2" fontId="37" fillId="0" borderId="15" xfId="0" applyNumberFormat="1" applyFont="1" applyBorder="1" applyAlignment="1">
      <alignment horizontal="center"/>
    </xf>
    <xf numFmtId="172" fontId="37" fillId="0" borderId="20" xfId="0" applyNumberFormat="1" applyFont="1" applyFill="1" applyBorder="1" applyAlignment="1" applyProtection="1">
      <alignment horizontal="center" shrinkToFit="1"/>
      <protection locked="0"/>
    </xf>
    <xf numFmtId="0" fontId="33" fillId="33" borderId="10" xfId="0" applyFont="1" applyFill="1" applyBorder="1" applyAlignment="1">
      <alignment horizontal="center"/>
    </xf>
    <xf numFmtId="172" fontId="34" fillId="33" borderId="20" xfId="0" applyNumberFormat="1" applyFont="1" applyFill="1" applyBorder="1" applyAlignment="1">
      <alignment horizontal="center" shrinkToFit="1"/>
    </xf>
    <xf numFmtId="172" fontId="34" fillId="33" borderId="15" xfId="0" applyNumberFormat="1" applyFont="1" applyFill="1" applyBorder="1" applyAlignment="1">
      <alignment horizontal="center" shrinkToFit="1"/>
    </xf>
    <xf numFmtId="49" fontId="33" fillId="40" borderId="10" xfId="0" applyNumberFormat="1" applyFont="1" applyFill="1" applyBorder="1" applyAlignment="1">
      <alignment horizontal="center" shrinkToFit="1"/>
    </xf>
    <xf numFmtId="172" fontId="34" fillId="40" borderId="20" xfId="0" applyNumberFormat="1" applyFont="1" applyFill="1" applyBorder="1" applyAlignment="1" applyProtection="1">
      <alignment horizontal="center" shrinkToFit="1"/>
      <protection locked="0"/>
    </xf>
    <xf numFmtId="172" fontId="34" fillId="40" borderId="15" xfId="0" applyNumberFormat="1" applyFont="1" applyFill="1" applyBorder="1" applyAlignment="1" applyProtection="1">
      <alignment horizontal="center" shrinkToFit="1"/>
      <protection locked="0"/>
    </xf>
    <xf numFmtId="0" fontId="33" fillId="0" borderId="10" xfId="0" applyFont="1" applyFill="1" applyBorder="1" applyAlignment="1">
      <alignment horizontal="center"/>
    </xf>
    <xf numFmtId="172" fontId="37" fillId="0" borderId="27" xfId="0" applyNumberFormat="1" applyFont="1" applyFill="1" applyBorder="1" applyAlignment="1">
      <alignment horizontal="center" shrinkToFit="1"/>
    </xf>
    <xf numFmtId="172" fontId="37" fillId="0" borderId="32" xfId="0" applyNumberFormat="1" applyFont="1" applyFill="1" applyBorder="1" applyAlignment="1">
      <alignment horizontal="center" shrinkToFit="1"/>
    </xf>
    <xf numFmtId="0" fontId="19" fillId="0" borderId="10" xfId="0" applyFont="1" applyFill="1" applyBorder="1" applyAlignment="1">
      <alignment horizontal="center"/>
    </xf>
    <xf numFmtId="172" fontId="37" fillId="0" borderId="15" xfId="0" applyNumberFormat="1" applyFont="1" applyFill="1" applyBorder="1" applyAlignment="1">
      <alignment horizontal="center" shrinkToFit="1"/>
    </xf>
    <xf numFmtId="172" fontId="34" fillId="40" borderId="35" xfId="0" applyNumberFormat="1" applyFont="1" applyFill="1" applyBorder="1" applyAlignment="1" applyProtection="1">
      <alignment horizontal="center" shrinkToFit="1"/>
      <protection locked="0"/>
    </xf>
    <xf numFmtId="49" fontId="33" fillId="33" borderId="10" xfId="0" applyNumberFormat="1" applyFont="1" applyFill="1" applyBorder="1" applyAlignment="1">
      <alignment horizontal="center" shrinkToFit="1"/>
    </xf>
    <xf numFmtId="172" fontId="34" fillId="33" borderId="35" xfId="0" applyNumberFormat="1" applyFont="1" applyFill="1" applyBorder="1" applyAlignment="1" applyProtection="1">
      <alignment horizontal="center" shrinkToFit="1"/>
      <protection locked="0"/>
    </xf>
    <xf numFmtId="172" fontId="34" fillId="33" borderId="15" xfId="0" applyNumberFormat="1" applyFont="1" applyFill="1" applyBorder="1" applyAlignment="1" applyProtection="1">
      <alignment horizontal="center" shrinkToFit="1"/>
      <protection locked="0"/>
    </xf>
    <xf numFmtId="49" fontId="19" fillId="40" borderId="10" xfId="0" applyNumberFormat="1" applyFont="1" applyFill="1" applyBorder="1" applyAlignment="1">
      <alignment horizontal="center" shrinkToFit="1"/>
    </xf>
    <xf numFmtId="172" fontId="37" fillId="40" borderId="27" xfId="0" applyNumberFormat="1" applyFont="1" applyFill="1" applyBorder="1" applyAlignment="1" applyProtection="1">
      <alignment horizontal="center" shrinkToFit="1"/>
      <protection locked="0"/>
    </xf>
    <xf numFmtId="172" fontId="37" fillId="40" borderId="15" xfId="0" applyNumberFormat="1" applyFont="1" applyFill="1" applyBorder="1" applyAlignment="1" applyProtection="1">
      <alignment horizontal="center" shrinkToFit="1"/>
      <protection locked="0"/>
    </xf>
    <xf numFmtId="49" fontId="19" fillId="0" borderId="10" xfId="0" applyNumberFormat="1" applyFont="1" applyFill="1" applyBorder="1" applyAlignment="1">
      <alignment horizontal="center" shrinkToFit="1"/>
    </xf>
    <xf numFmtId="172" fontId="37" fillId="0" borderId="28" xfId="0" applyNumberFormat="1" applyFont="1" applyFill="1" applyBorder="1" applyAlignment="1" applyProtection="1">
      <alignment horizontal="center" shrinkToFit="1"/>
      <protection locked="0"/>
    </xf>
    <xf numFmtId="0" fontId="33" fillId="4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wrapText="1"/>
    </xf>
    <xf numFmtId="172" fontId="34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34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34" fillId="0" borderId="32" xfId="0" applyNumberFormat="1" applyFont="1" applyFill="1" applyBorder="1" applyAlignment="1" applyProtection="1">
      <alignment horizontal="center" vertical="center" shrinkToFit="1"/>
      <protection locked="0"/>
    </xf>
    <xf numFmtId="172" fontId="37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34" fillId="41" borderId="35" xfId="0" applyNumberFormat="1" applyFont="1" applyFill="1" applyBorder="1" applyAlignment="1" applyProtection="1">
      <alignment horizontal="center" vertical="center" shrinkToFit="1"/>
      <protection locked="0"/>
    </xf>
    <xf numFmtId="172" fontId="34" fillId="41" borderId="15" xfId="0" applyNumberFormat="1" applyFont="1" applyFill="1" applyBorder="1" applyAlignment="1" applyProtection="1">
      <alignment horizontal="center" vertical="center" shrinkToFit="1"/>
      <protection locked="0"/>
    </xf>
    <xf numFmtId="0" fontId="33" fillId="31" borderId="10" xfId="0" applyFont="1" applyFill="1" applyBorder="1" applyAlignment="1">
      <alignment horizontal="center"/>
    </xf>
    <xf numFmtId="172" fontId="34" fillId="31" borderId="37" xfId="0" applyNumberFormat="1" applyFont="1" applyFill="1" applyBorder="1" applyAlignment="1" applyProtection="1">
      <alignment horizontal="center" vertical="center" shrinkToFit="1"/>
      <protection locked="0"/>
    </xf>
    <xf numFmtId="172" fontId="34" fillId="31" borderId="32" xfId="0" applyNumberFormat="1" applyFont="1" applyFill="1" applyBorder="1" applyAlignment="1" applyProtection="1">
      <alignment horizontal="center" vertical="center" shrinkToFit="1"/>
      <protection locked="0"/>
    </xf>
    <xf numFmtId="172" fontId="37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3" fillId="33" borderId="20" xfId="0" applyFont="1" applyFill="1" applyBorder="1" applyAlignment="1">
      <alignment horizontal="center"/>
    </xf>
    <xf numFmtId="172" fontId="34" fillId="0" borderId="37" xfId="0" applyNumberFormat="1" applyFont="1" applyFill="1" applyBorder="1" applyAlignment="1" applyProtection="1">
      <alignment horizontal="center" shrinkToFit="1"/>
      <protection locked="0"/>
    </xf>
    <xf numFmtId="172" fontId="34" fillId="0" borderId="38" xfId="0" applyNumberFormat="1" applyFont="1" applyFill="1" applyBorder="1" applyAlignment="1" applyProtection="1">
      <alignment horizontal="center" shrinkToFit="1"/>
      <protection locked="0"/>
    </xf>
    <xf numFmtId="0" fontId="19" fillId="0" borderId="20" xfId="0" applyFont="1" applyFill="1" applyBorder="1" applyAlignment="1">
      <alignment horizontal="center"/>
    </xf>
    <xf numFmtId="0" fontId="33" fillId="27" borderId="20" xfId="0" applyFont="1" applyFill="1" applyBorder="1" applyAlignment="1">
      <alignment horizontal="center"/>
    </xf>
    <xf numFmtId="172" fontId="34" fillId="27" borderId="15" xfId="0" applyNumberFormat="1" applyFont="1" applyFill="1" applyBorder="1" applyAlignment="1" applyProtection="1">
      <alignment horizontal="center" shrinkToFit="1"/>
      <protection locked="0"/>
    </xf>
    <xf numFmtId="0" fontId="33" fillId="28" borderId="20" xfId="0" applyFont="1" applyFill="1" applyBorder="1" applyAlignment="1">
      <alignment horizontal="center"/>
    </xf>
    <xf numFmtId="172" fontId="34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29" borderId="20" xfId="0" applyFont="1" applyFill="1" applyBorder="1" applyAlignment="1">
      <alignment horizontal="center"/>
    </xf>
    <xf numFmtId="172" fontId="37" fillId="29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28" borderId="20" xfId="0" applyFont="1" applyFill="1" applyBorder="1" applyAlignment="1">
      <alignment horizontal="center"/>
    </xf>
    <xf numFmtId="172" fontId="34" fillId="28" borderId="15" xfId="0" applyNumberFormat="1" applyFont="1" applyFill="1" applyBorder="1" applyAlignment="1" applyProtection="1">
      <alignment horizontal="center" shrinkToFit="1"/>
      <protection locked="0"/>
    </xf>
    <xf numFmtId="172" fontId="37" fillId="31" borderId="15" xfId="0" applyNumberFormat="1" applyFont="1" applyFill="1" applyBorder="1" applyAlignment="1" applyProtection="1">
      <alignment horizontal="center" shrinkToFit="1"/>
      <protection locked="0"/>
    </xf>
    <xf numFmtId="0" fontId="33" fillId="31" borderId="20" xfId="0" applyFont="1" applyFill="1" applyBorder="1" applyAlignment="1">
      <alignment horizontal="center"/>
    </xf>
    <xf numFmtId="172" fontId="34" fillId="31" borderId="15" xfId="0" applyNumberFormat="1" applyFont="1" applyFill="1" applyBorder="1" applyAlignment="1" applyProtection="1">
      <alignment horizontal="center" shrinkToFit="1"/>
      <protection locked="0"/>
    </xf>
    <xf numFmtId="172" fontId="37" fillId="0" borderId="35" xfId="0" applyNumberFormat="1" applyFont="1" applyFill="1" applyBorder="1" applyAlignment="1" applyProtection="1">
      <alignment horizontal="center" shrinkToFit="1"/>
      <protection locked="0"/>
    </xf>
    <xf numFmtId="172" fontId="37" fillId="0" borderId="30" xfId="0" applyNumberFormat="1" applyFont="1" applyFill="1" applyBorder="1" applyAlignment="1" applyProtection="1">
      <alignment horizontal="center" shrinkToFit="1"/>
      <protection locked="0"/>
    </xf>
    <xf numFmtId="0" fontId="33" fillId="27" borderId="10" xfId="0" applyFont="1" applyFill="1" applyBorder="1" applyAlignment="1">
      <alignment horizontal="center"/>
    </xf>
    <xf numFmtId="172" fontId="34" fillId="27" borderId="20" xfId="0" applyNumberFormat="1" applyFont="1" applyFill="1" applyBorder="1" applyAlignment="1" applyProtection="1">
      <alignment horizontal="center" shrinkToFit="1"/>
      <protection locked="0"/>
    </xf>
    <xf numFmtId="0" fontId="19" fillId="31" borderId="10" xfId="0" applyFont="1" applyFill="1" applyBorder="1" applyAlignment="1">
      <alignment horizontal="center"/>
    </xf>
    <xf numFmtId="172" fontId="34" fillId="33" borderId="20" xfId="0" applyNumberFormat="1" applyFont="1" applyFill="1" applyBorder="1" applyAlignment="1" applyProtection="1">
      <alignment horizontal="center" vertical="center" shrinkToFit="1"/>
      <protection locked="0"/>
    </xf>
    <xf numFmtId="172" fontId="34" fillId="33" borderId="15" xfId="0" applyNumberFormat="1" applyFont="1" applyFill="1" applyBorder="1" applyAlignment="1" applyProtection="1">
      <alignment horizontal="center" vertical="center" shrinkToFit="1"/>
      <protection locked="0"/>
    </xf>
    <xf numFmtId="175" fontId="34" fillId="33" borderId="20" xfId="0" applyNumberFormat="1" applyFont="1" applyFill="1" applyBorder="1" applyAlignment="1" applyProtection="1">
      <alignment horizontal="center" shrinkToFit="1"/>
      <protection locked="0"/>
    </xf>
    <xf numFmtId="49" fontId="33" fillId="36" borderId="39" xfId="0" applyNumberFormat="1" applyFont="1" applyFill="1" applyBorder="1" applyAlignment="1">
      <alignment horizontal="center" shrinkToFit="1"/>
    </xf>
    <xf numFmtId="172" fontId="34" fillId="36" borderId="37" xfId="0" applyNumberFormat="1" applyFont="1" applyFill="1" applyBorder="1" applyAlignment="1" applyProtection="1">
      <alignment horizontal="center" shrinkToFit="1"/>
      <protection locked="0"/>
    </xf>
    <xf numFmtId="172" fontId="34" fillId="36" borderId="32" xfId="0" applyNumberFormat="1" applyFont="1" applyFill="1" applyBorder="1" applyAlignment="1" applyProtection="1">
      <alignment horizontal="center" shrinkToFit="1"/>
      <protection locked="0"/>
    </xf>
    <xf numFmtId="49" fontId="33" fillId="36" borderId="15" xfId="0" applyNumberFormat="1" applyFont="1" applyFill="1" applyBorder="1" applyAlignment="1">
      <alignment horizontal="center" shrinkToFit="1"/>
    </xf>
    <xf numFmtId="172" fontId="34" fillId="36" borderId="15" xfId="0" applyNumberFormat="1" applyFont="1" applyFill="1" applyBorder="1" applyAlignment="1" applyProtection="1">
      <alignment horizontal="center" shrinkToFit="1"/>
      <protection locked="0"/>
    </xf>
    <xf numFmtId="49" fontId="19" fillId="0" borderId="35" xfId="0" applyNumberFormat="1" applyFont="1" applyFill="1" applyBorder="1" applyAlignment="1">
      <alignment horizontal="center" shrinkToFit="1"/>
    </xf>
    <xf numFmtId="172" fontId="37" fillId="0" borderId="40" xfId="0" applyNumberFormat="1" applyFont="1" applyFill="1" applyBorder="1" applyAlignment="1" applyProtection="1">
      <alignment horizontal="center" shrinkToFit="1"/>
      <protection locked="0"/>
    </xf>
    <xf numFmtId="172" fontId="37" fillId="0" borderId="27" xfId="0" applyNumberFormat="1" applyFont="1" applyFill="1" applyBorder="1" applyAlignment="1" applyProtection="1">
      <alignment horizontal="center" shrinkToFit="1"/>
      <protection locked="0"/>
    </xf>
    <xf numFmtId="49" fontId="33" fillId="33" borderId="20" xfId="0" applyNumberFormat="1" applyFont="1" applyFill="1" applyBorder="1" applyAlignment="1">
      <alignment horizontal="center" shrinkToFit="1"/>
    </xf>
    <xf numFmtId="49" fontId="33" fillId="27" borderId="10" xfId="0" applyNumberFormat="1" applyFont="1" applyFill="1" applyBorder="1" applyAlignment="1">
      <alignment horizontal="center" shrinkToFit="1"/>
    </xf>
    <xf numFmtId="49" fontId="33" fillId="28" borderId="10" xfId="0" applyNumberFormat="1" applyFont="1" applyFill="1" applyBorder="1" applyAlignment="1">
      <alignment horizontal="center" shrinkToFit="1"/>
    </xf>
    <xf numFmtId="172" fontId="37" fillId="28" borderId="20" xfId="0" applyNumberFormat="1" applyFont="1" applyFill="1" applyBorder="1" applyAlignment="1" applyProtection="1">
      <alignment horizontal="center" shrinkToFit="1"/>
      <protection locked="0"/>
    </xf>
    <xf numFmtId="172" fontId="37" fillId="28" borderId="15" xfId="0" applyNumberFormat="1" applyFont="1" applyFill="1" applyBorder="1" applyAlignment="1" applyProtection="1">
      <alignment horizontal="center" shrinkToFit="1"/>
      <protection locked="0"/>
    </xf>
    <xf numFmtId="172" fontId="34" fillId="33" borderId="27" xfId="0" applyNumberFormat="1" applyFont="1" applyFill="1" applyBorder="1" applyAlignment="1" applyProtection="1">
      <alignment horizontal="center" shrinkToFit="1"/>
      <protection locked="0"/>
    </xf>
    <xf numFmtId="49" fontId="19" fillId="33" borderId="10" xfId="0" applyNumberFormat="1" applyFont="1" applyFill="1" applyBorder="1" applyAlignment="1">
      <alignment horizontal="center" shrinkToFit="1"/>
    </xf>
    <xf numFmtId="49" fontId="33" fillId="42" borderId="10" xfId="0" applyNumberFormat="1" applyFont="1" applyFill="1" applyBorder="1" applyAlignment="1">
      <alignment horizontal="center" shrinkToFit="1"/>
    </xf>
    <xf numFmtId="172" fontId="34" fillId="42" borderId="15" xfId="0" applyNumberFormat="1" applyFont="1" applyFill="1" applyBorder="1" applyAlignment="1" applyProtection="1">
      <alignment horizontal="center" shrinkToFit="1"/>
      <protection locked="0"/>
    </xf>
    <xf numFmtId="172" fontId="34" fillId="33" borderId="20" xfId="0" applyNumberFormat="1" applyFont="1" applyFill="1" applyBorder="1" applyAlignment="1" applyProtection="1">
      <alignment horizontal="center" shrinkToFit="1"/>
      <protection locked="0"/>
    </xf>
    <xf numFmtId="49" fontId="19" fillId="31" borderId="10" xfId="0" applyNumberFormat="1" applyFont="1" applyFill="1" applyBorder="1" applyAlignment="1">
      <alignment horizontal="center" shrinkToFit="1"/>
    </xf>
    <xf numFmtId="174" fontId="37" fillId="0" borderId="32" xfId="0" applyNumberFormat="1" applyFont="1" applyBorder="1" applyAlignment="1">
      <alignment horizontal="center"/>
    </xf>
    <xf numFmtId="174" fontId="37" fillId="31" borderId="15" xfId="0" applyNumberFormat="1" applyFont="1" applyFill="1" applyBorder="1" applyAlignment="1">
      <alignment horizontal="center"/>
    </xf>
    <xf numFmtId="174" fontId="37" fillId="31" borderId="30" xfId="0" applyNumberFormat="1" applyFont="1" applyFill="1" applyBorder="1" applyAlignment="1">
      <alignment horizontal="center"/>
    </xf>
    <xf numFmtId="49" fontId="33" fillId="27" borderId="15" xfId="0" applyNumberFormat="1" applyFont="1" applyFill="1" applyBorder="1" applyAlignment="1">
      <alignment horizontal="center" shrinkToFit="1"/>
    </xf>
    <xf numFmtId="172" fontId="49" fillId="4" borderId="40" xfId="62" applyNumberFormat="1" applyFont="1" applyBorder="1" applyAlignment="1" applyProtection="1">
      <alignment horizontal="center" shrinkToFit="1"/>
      <protection locked="0"/>
    </xf>
    <xf numFmtId="172" fontId="49" fillId="4" borderId="30" xfId="62" applyNumberFormat="1" applyFont="1" applyBorder="1" applyAlignment="1" applyProtection="1">
      <alignment horizontal="center" shrinkToFit="1"/>
      <protection locked="0"/>
    </xf>
    <xf numFmtId="49" fontId="19" fillId="29" borderId="12" xfId="0" applyNumberFormat="1" applyFont="1" applyFill="1" applyBorder="1" applyAlignment="1">
      <alignment horizontal="center" shrinkToFit="1"/>
    </xf>
    <xf numFmtId="49" fontId="19" fillId="41" borderId="10" xfId="0" applyNumberFormat="1" applyFont="1" applyFill="1" applyBorder="1" applyAlignment="1">
      <alignment horizontal="center" shrinkToFit="1"/>
    </xf>
    <xf numFmtId="0" fontId="19" fillId="41" borderId="10" xfId="0" applyFont="1" applyFill="1" applyBorder="1" applyAlignment="1">
      <alignment horizontal="center" vertical="center" wrapText="1"/>
    </xf>
    <xf numFmtId="172" fontId="37" fillId="41" borderId="20" xfId="0" applyNumberFormat="1" applyFont="1" applyFill="1" applyBorder="1" applyAlignment="1" applyProtection="1">
      <alignment horizontal="center" shrinkToFit="1"/>
      <protection locked="0"/>
    </xf>
    <xf numFmtId="172" fontId="37" fillId="41" borderId="15" xfId="0" applyNumberFormat="1" applyFont="1" applyFill="1" applyBorder="1" applyAlignment="1" applyProtection="1">
      <alignment horizontal="center" shrinkToFit="1"/>
      <protection locked="0"/>
    </xf>
    <xf numFmtId="174" fontId="37" fillId="41" borderId="15" xfId="0" applyNumberFormat="1" applyFont="1" applyFill="1" applyBorder="1" applyAlignment="1">
      <alignment horizontal="center"/>
    </xf>
    <xf numFmtId="49" fontId="19" fillId="31" borderId="15" xfId="0" applyNumberFormat="1" applyFont="1" applyFill="1" applyBorder="1" applyAlignment="1">
      <alignment horizontal="center" shrinkToFit="1"/>
    </xf>
    <xf numFmtId="49" fontId="19" fillId="29" borderId="24" xfId="0" applyNumberFormat="1" applyFont="1" applyFill="1" applyBorder="1" applyAlignment="1">
      <alignment horizontal="center" shrinkToFit="1"/>
    </xf>
    <xf numFmtId="172" fontId="34" fillId="0" borderId="32" xfId="0" applyNumberFormat="1" applyFont="1" applyFill="1" applyBorder="1" applyAlignment="1">
      <alignment horizontal="center" shrinkToFit="1"/>
    </xf>
    <xf numFmtId="175" fontId="34" fillId="33" borderId="15" xfId="0" applyNumberFormat="1" applyFont="1" applyFill="1" applyBorder="1" applyAlignment="1" applyProtection="1">
      <alignment horizontal="left" shrinkToFit="1"/>
      <protection locked="0"/>
    </xf>
    <xf numFmtId="172" fontId="34" fillId="0" borderId="3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38" fillId="0" borderId="0" xfId="0" applyFont="1" applyFill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 horizontal="right" wrapText="1"/>
    </xf>
    <xf numFmtId="0" fontId="37" fillId="0" borderId="1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83" fontId="34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textRotation="90" wrapText="1"/>
    </xf>
    <xf numFmtId="49" fontId="33" fillId="0" borderId="10" xfId="0" applyNumberFormat="1" applyFont="1" applyBorder="1" applyAlignment="1">
      <alignment textRotation="90" wrapText="1"/>
    </xf>
    <xf numFmtId="0" fontId="33" fillId="0" borderId="28" xfId="0" applyFont="1" applyFill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183" fontId="34" fillId="0" borderId="0" xfId="52" applyNumberFormat="1" applyFont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1,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Приложение 1,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3"/>
  <sheetViews>
    <sheetView view="pageBreakPreview" zoomScale="110" zoomScaleNormal="70" zoomScaleSheetLayoutView="110" zoomScalePageLayoutView="0" workbookViewId="0" topLeftCell="A2">
      <selection activeCell="A2" sqref="A2:C2"/>
    </sheetView>
  </sheetViews>
  <sheetFormatPr defaultColWidth="9.00390625" defaultRowHeight="12.75"/>
  <cols>
    <col min="1" max="1" width="33.00390625" style="1" customWidth="1"/>
    <col min="2" max="2" width="79.75390625" style="1" customWidth="1"/>
    <col min="3" max="3" width="15.75390625" style="2" customWidth="1"/>
  </cols>
  <sheetData>
    <row r="1" ht="46.5" customHeight="1" hidden="1"/>
    <row r="2" spans="1:3" ht="70.5" customHeight="1">
      <c r="A2" s="529" t="s">
        <v>373</v>
      </c>
      <c r="B2" s="529"/>
      <c r="C2" s="529"/>
    </row>
    <row r="3" spans="1:3" ht="66" customHeight="1">
      <c r="A3" s="530" t="s">
        <v>286</v>
      </c>
      <c r="B3" s="530"/>
      <c r="C3" s="531"/>
    </row>
    <row r="4" spans="1:3" ht="12.75" customHeight="1">
      <c r="A4" s="534"/>
      <c r="B4" s="534"/>
      <c r="C4" s="77" t="s">
        <v>240</v>
      </c>
    </row>
    <row r="5" spans="1:3" ht="12.75" customHeight="1">
      <c r="A5" s="535" t="s">
        <v>22</v>
      </c>
      <c r="B5" s="536" t="s">
        <v>23</v>
      </c>
      <c r="C5" s="532" t="s">
        <v>287</v>
      </c>
    </row>
    <row r="6" spans="1:3" ht="66.75" customHeight="1">
      <c r="A6" s="535"/>
      <c r="B6" s="536"/>
      <c r="C6" s="533"/>
    </row>
    <row r="7" spans="1:3" ht="12.75" customHeight="1">
      <c r="A7" s="26">
        <v>1</v>
      </c>
      <c r="B7" s="26">
        <v>2</v>
      </c>
      <c r="C7" s="27">
        <v>3</v>
      </c>
    </row>
    <row r="8" spans="1:3" s="3" customFormat="1" ht="25.5" customHeight="1">
      <c r="A8" s="109" t="s">
        <v>24</v>
      </c>
      <c r="B8" s="28" t="s">
        <v>25</v>
      </c>
      <c r="C8" s="89">
        <f>C9+C19+C22+C30+C33+C44+C48+C13</f>
        <v>2347.6000000000004</v>
      </c>
    </row>
    <row r="9" spans="1:3" s="3" customFormat="1" ht="36" customHeight="1">
      <c r="A9" s="110" t="s">
        <v>26</v>
      </c>
      <c r="B9" s="34" t="s">
        <v>27</v>
      </c>
      <c r="C9" s="90">
        <f>C10</f>
        <v>1478.9</v>
      </c>
    </row>
    <row r="10" spans="1:3" ht="30" customHeight="1">
      <c r="A10" s="103" t="s">
        <v>28</v>
      </c>
      <c r="B10" s="137" t="s">
        <v>29</v>
      </c>
      <c r="C10" s="91">
        <f>C11</f>
        <v>1478.9</v>
      </c>
    </row>
    <row r="11" spans="1:3" ht="57.75" customHeight="1">
      <c r="A11" s="103" t="s">
        <v>30</v>
      </c>
      <c r="B11" s="19" t="s">
        <v>268</v>
      </c>
      <c r="C11" s="91">
        <v>1478.9</v>
      </c>
    </row>
    <row r="12" spans="1:3" ht="44.25" customHeight="1">
      <c r="A12" s="126" t="s">
        <v>280</v>
      </c>
      <c r="B12" s="129" t="s">
        <v>283</v>
      </c>
      <c r="C12" s="130">
        <f>C13</f>
        <v>295.3</v>
      </c>
    </row>
    <row r="13" spans="1:3" ht="57.75" customHeight="1">
      <c r="A13" s="127" t="s">
        <v>281</v>
      </c>
      <c r="B13" s="34" t="s">
        <v>284</v>
      </c>
      <c r="C13" s="101">
        <f>C14+C15+C16+C17</f>
        <v>295.3</v>
      </c>
    </row>
    <row r="14" spans="1:3" ht="57.75" customHeight="1">
      <c r="A14" s="127" t="s">
        <v>282</v>
      </c>
      <c r="B14" s="19" t="s">
        <v>285</v>
      </c>
      <c r="C14" s="157">
        <v>100.9</v>
      </c>
    </row>
    <row r="15" spans="1:3" ht="57.75" customHeight="1">
      <c r="A15" s="127" t="s">
        <v>342</v>
      </c>
      <c r="B15" s="19" t="s">
        <v>315</v>
      </c>
      <c r="C15" s="157">
        <v>1</v>
      </c>
    </row>
    <row r="16" spans="1:3" ht="57.75" customHeight="1">
      <c r="A16" s="127" t="s">
        <v>343</v>
      </c>
      <c r="B16" s="19" t="s">
        <v>317</v>
      </c>
      <c r="C16" s="157">
        <v>213.6</v>
      </c>
    </row>
    <row r="17" spans="1:3" ht="57.75" customHeight="1">
      <c r="A17" s="127" t="s">
        <v>344</v>
      </c>
      <c r="B17" s="19" t="s">
        <v>319</v>
      </c>
      <c r="C17" s="157">
        <v>-20.2</v>
      </c>
    </row>
    <row r="18" spans="1:3" ht="57.75" customHeight="1" hidden="1">
      <c r="A18" s="128" t="s">
        <v>282</v>
      </c>
      <c r="B18" s="19" t="s">
        <v>285</v>
      </c>
      <c r="C18" s="91">
        <v>295.3</v>
      </c>
    </row>
    <row r="19" spans="1:3" ht="46.5" customHeight="1">
      <c r="A19" s="110" t="s">
        <v>32</v>
      </c>
      <c r="B19" s="34" t="s">
        <v>33</v>
      </c>
      <c r="C19" s="92">
        <f>C20</f>
        <v>116.7</v>
      </c>
    </row>
    <row r="20" spans="1:3" ht="29.25" customHeight="1">
      <c r="A20" s="103" t="s">
        <v>34</v>
      </c>
      <c r="B20" s="19" t="s">
        <v>35</v>
      </c>
      <c r="C20" s="93">
        <f>C21</f>
        <v>116.7</v>
      </c>
    </row>
    <row r="21" spans="1:3" ht="29.25" customHeight="1">
      <c r="A21" s="103" t="s">
        <v>36</v>
      </c>
      <c r="B21" s="19" t="s">
        <v>35</v>
      </c>
      <c r="C21" s="91">
        <v>116.7</v>
      </c>
    </row>
    <row r="22" spans="1:3" s="3" customFormat="1" ht="39.75" customHeight="1">
      <c r="A22" s="111" t="s">
        <v>37</v>
      </c>
      <c r="B22" s="34" t="s">
        <v>38</v>
      </c>
      <c r="C22" s="90">
        <f>C25+C23</f>
        <v>396.7</v>
      </c>
    </row>
    <row r="23" spans="1:3" ht="39.75" customHeight="1">
      <c r="A23" s="112" t="s">
        <v>39</v>
      </c>
      <c r="B23" s="48" t="s">
        <v>40</v>
      </c>
      <c r="C23" s="94">
        <f>C24</f>
        <v>11.7</v>
      </c>
    </row>
    <row r="24" spans="1:3" ht="39.75" customHeight="1">
      <c r="A24" s="113" t="s">
        <v>41</v>
      </c>
      <c r="B24" s="19" t="s">
        <v>241</v>
      </c>
      <c r="C24" s="91">
        <v>11.7</v>
      </c>
    </row>
    <row r="25" spans="1:3" s="3" customFormat="1" ht="27.75" customHeight="1">
      <c r="A25" s="85" t="s">
        <v>42</v>
      </c>
      <c r="B25" s="41" t="s">
        <v>43</v>
      </c>
      <c r="C25" s="95">
        <f>C26+C28</f>
        <v>385</v>
      </c>
    </row>
    <row r="26" spans="1:3" ht="33.75" customHeight="1">
      <c r="A26" s="102" t="s">
        <v>178</v>
      </c>
      <c r="B26" s="21" t="s">
        <v>179</v>
      </c>
      <c r="C26" s="104">
        <f>C27</f>
        <v>240</v>
      </c>
    </row>
    <row r="27" spans="1:3" ht="33" customHeight="1">
      <c r="A27" s="103" t="s">
        <v>180</v>
      </c>
      <c r="B27" s="19" t="s">
        <v>181</v>
      </c>
      <c r="C27" s="105">
        <v>240</v>
      </c>
    </row>
    <row r="28" spans="1:3" s="3" customFormat="1" ht="39.75" customHeight="1">
      <c r="A28" s="106" t="s">
        <v>182</v>
      </c>
      <c r="B28" s="21" t="s">
        <v>183</v>
      </c>
      <c r="C28" s="104">
        <f>C29</f>
        <v>145</v>
      </c>
    </row>
    <row r="29" spans="1:3" ht="43.5" customHeight="1">
      <c r="A29" s="103" t="s">
        <v>184</v>
      </c>
      <c r="B29" s="19" t="s">
        <v>185</v>
      </c>
      <c r="C29" s="105">
        <v>145</v>
      </c>
    </row>
    <row r="30" spans="1:3" s="3" customFormat="1" ht="36" customHeight="1">
      <c r="A30" s="110" t="s">
        <v>44</v>
      </c>
      <c r="B30" s="34" t="s">
        <v>139</v>
      </c>
      <c r="C30" s="90">
        <f>C31</f>
        <v>60</v>
      </c>
    </row>
    <row r="31" spans="1:3" s="3" customFormat="1" ht="25.5">
      <c r="A31" s="85" t="s">
        <v>45</v>
      </c>
      <c r="B31" s="41" t="s">
        <v>46</v>
      </c>
      <c r="C31" s="97">
        <f>C32</f>
        <v>60</v>
      </c>
    </row>
    <row r="32" spans="1:3" ht="55.5" customHeight="1">
      <c r="A32" s="103" t="s">
        <v>300</v>
      </c>
      <c r="B32" s="19" t="s">
        <v>47</v>
      </c>
      <c r="C32" s="91">
        <v>60</v>
      </c>
    </row>
    <row r="33" spans="1:3" s="3" customFormat="1" ht="34.5" customHeight="1" hidden="1">
      <c r="A33" s="110" t="s">
        <v>48</v>
      </c>
      <c r="B33" s="34" t="s">
        <v>49</v>
      </c>
      <c r="C33" s="90">
        <f>C36+C41+C38+C34</f>
        <v>0</v>
      </c>
    </row>
    <row r="34" spans="1:3" s="3" customFormat="1" ht="28.5" customHeight="1" hidden="1">
      <c r="A34" s="85" t="s">
        <v>176</v>
      </c>
      <c r="B34" s="41" t="s">
        <v>177</v>
      </c>
      <c r="C34" s="86">
        <f>C35</f>
        <v>0</v>
      </c>
    </row>
    <row r="35" spans="1:3" s="3" customFormat="1" ht="36" customHeight="1" hidden="1">
      <c r="A35" s="87" t="s">
        <v>304</v>
      </c>
      <c r="B35" s="44" t="s">
        <v>269</v>
      </c>
      <c r="C35" s="88"/>
    </row>
    <row r="36" spans="1:3" ht="41.25" customHeight="1" hidden="1">
      <c r="A36" s="114" t="s">
        <v>50</v>
      </c>
      <c r="B36" s="48" t="s">
        <v>51</v>
      </c>
      <c r="C36" s="95">
        <f>C37</f>
        <v>0</v>
      </c>
    </row>
    <row r="37" spans="1:3" ht="48.75" customHeight="1" hidden="1">
      <c r="A37" s="87" t="s">
        <v>303</v>
      </c>
      <c r="B37" s="44" t="s">
        <v>186</v>
      </c>
      <c r="C37" s="98">
        <v>0</v>
      </c>
    </row>
    <row r="38" spans="1:3" ht="1.5" customHeight="1" hidden="1">
      <c r="A38" s="110" t="s">
        <v>140</v>
      </c>
      <c r="B38" s="34" t="s">
        <v>141</v>
      </c>
      <c r="C38" s="99">
        <f>C40</f>
        <v>0</v>
      </c>
    </row>
    <row r="39" spans="1:3" ht="36.75" customHeight="1" hidden="1">
      <c r="A39" s="110" t="s">
        <v>142</v>
      </c>
      <c r="B39" s="34" t="s">
        <v>166</v>
      </c>
      <c r="C39" s="99">
        <f>C40</f>
        <v>0</v>
      </c>
    </row>
    <row r="40" spans="1:3" ht="42" customHeight="1" hidden="1">
      <c r="A40" s="87" t="s">
        <v>302</v>
      </c>
      <c r="B40" s="44" t="s">
        <v>243</v>
      </c>
      <c r="C40" s="98">
        <v>0</v>
      </c>
    </row>
    <row r="41" spans="1:3" s="3" customFormat="1" ht="47.25" customHeight="1" hidden="1">
      <c r="A41" s="110" t="s">
        <v>52</v>
      </c>
      <c r="B41" s="34" t="s">
        <v>53</v>
      </c>
      <c r="C41" s="90">
        <f>C42</f>
        <v>0</v>
      </c>
    </row>
    <row r="42" spans="1:3" s="3" customFormat="1" ht="45" customHeight="1" hidden="1">
      <c r="A42" s="114" t="s">
        <v>54</v>
      </c>
      <c r="B42" s="48" t="s">
        <v>55</v>
      </c>
      <c r="C42" s="97">
        <f>C43</f>
        <v>0</v>
      </c>
    </row>
    <row r="43" spans="1:3" ht="36" customHeight="1" hidden="1">
      <c r="A43" s="103" t="s">
        <v>301</v>
      </c>
      <c r="B43" s="19" t="s">
        <v>187</v>
      </c>
      <c r="C43" s="91">
        <v>0</v>
      </c>
    </row>
    <row r="44" spans="1:3" s="3" customFormat="1" ht="33.75" customHeight="1" hidden="1">
      <c r="A44" s="110" t="s">
        <v>56</v>
      </c>
      <c r="B44" s="34" t="s">
        <v>57</v>
      </c>
      <c r="C44" s="90">
        <f>C45</f>
        <v>0</v>
      </c>
    </row>
    <row r="45" spans="1:3" s="3" customFormat="1" ht="0.75" customHeight="1" hidden="1">
      <c r="A45" s="85" t="s">
        <v>168</v>
      </c>
      <c r="B45" s="41" t="s">
        <v>167</v>
      </c>
      <c r="C45" s="97">
        <f>C46</f>
        <v>0</v>
      </c>
    </row>
    <row r="46" spans="1:3" ht="27" customHeight="1" hidden="1">
      <c r="A46" s="103" t="s">
        <v>144</v>
      </c>
      <c r="B46" s="19" t="s">
        <v>143</v>
      </c>
      <c r="C46" s="91">
        <f>C47</f>
        <v>0</v>
      </c>
    </row>
    <row r="47" spans="1:3" ht="39" customHeight="1" hidden="1">
      <c r="A47" s="103" t="s">
        <v>299</v>
      </c>
      <c r="B47" s="19" t="s">
        <v>188</v>
      </c>
      <c r="C47" s="91">
        <v>0</v>
      </c>
    </row>
    <row r="48" spans="1:3" s="3" customFormat="1" ht="33" customHeight="1" hidden="1">
      <c r="A48" s="110" t="s">
        <v>58</v>
      </c>
      <c r="B48" s="34" t="s">
        <v>59</v>
      </c>
      <c r="C48" s="90">
        <f>C49</f>
        <v>0</v>
      </c>
    </row>
    <row r="49" spans="1:3" ht="39.75" customHeight="1" hidden="1">
      <c r="A49" s="114" t="s">
        <v>60</v>
      </c>
      <c r="B49" s="48" t="s">
        <v>61</v>
      </c>
      <c r="C49" s="94">
        <f>C50</f>
        <v>0</v>
      </c>
    </row>
    <row r="50" spans="1:3" ht="50.25" customHeight="1" hidden="1">
      <c r="A50" s="87" t="s">
        <v>298</v>
      </c>
      <c r="B50" s="44" t="s">
        <v>189</v>
      </c>
      <c r="C50" s="98">
        <v>0</v>
      </c>
    </row>
    <row r="51" spans="1:3" ht="37.5" customHeight="1">
      <c r="A51" s="111" t="s">
        <v>62</v>
      </c>
      <c r="B51" s="34" t="s">
        <v>63</v>
      </c>
      <c r="C51" s="150">
        <f>C52+C90</f>
        <v>19594.7</v>
      </c>
    </row>
    <row r="52" spans="1:3" ht="25.5">
      <c r="A52" s="111" t="s">
        <v>64</v>
      </c>
      <c r="B52" s="34" t="s">
        <v>65</v>
      </c>
      <c r="C52" s="108">
        <f>C53+C64+C73+C60+C57</f>
        <v>19594.7</v>
      </c>
    </row>
    <row r="53" spans="1:3" ht="38.25" customHeight="1">
      <c r="A53" s="115" t="s">
        <v>320</v>
      </c>
      <c r="B53" s="41" t="s">
        <v>270</v>
      </c>
      <c r="C53" s="97">
        <f>C54</f>
        <v>8499.5</v>
      </c>
    </row>
    <row r="54" spans="1:3" s="3" customFormat="1" ht="39" customHeight="1">
      <c r="A54" s="113" t="s">
        <v>321</v>
      </c>
      <c r="B54" s="131" t="s">
        <v>66</v>
      </c>
      <c r="C54" s="91">
        <f>C55+C56</f>
        <v>8499.5</v>
      </c>
    </row>
    <row r="55" spans="1:3" s="3" customFormat="1" ht="44.25" customHeight="1" thickBot="1">
      <c r="A55" s="116" t="s">
        <v>322</v>
      </c>
      <c r="B55" s="132" t="s">
        <v>244</v>
      </c>
      <c r="C55" s="100">
        <v>2646.5</v>
      </c>
    </row>
    <row r="56" spans="1:3" s="3" customFormat="1" ht="44.25" customHeight="1">
      <c r="A56" s="113" t="s">
        <v>322</v>
      </c>
      <c r="B56" s="185" t="s">
        <v>245</v>
      </c>
      <c r="C56" s="91">
        <v>5853</v>
      </c>
    </row>
    <row r="57" spans="1:3" s="3" customFormat="1" ht="44.25" customHeight="1">
      <c r="A57" s="186" t="s">
        <v>365</v>
      </c>
      <c r="B57" s="188" t="s">
        <v>366</v>
      </c>
      <c r="C57" s="187">
        <f>C58</f>
        <v>482.4</v>
      </c>
    </row>
    <row r="58" spans="1:3" s="3" customFormat="1" ht="44.25" customHeight="1">
      <c r="A58" s="186" t="s">
        <v>367</v>
      </c>
      <c r="B58" s="188" t="s">
        <v>368</v>
      </c>
      <c r="C58" s="187">
        <f>C59</f>
        <v>482.4</v>
      </c>
    </row>
    <row r="59" spans="1:3" s="3" customFormat="1" ht="43.5" customHeight="1">
      <c r="A59" s="113" t="s">
        <v>369</v>
      </c>
      <c r="B59" s="190" t="s">
        <v>368</v>
      </c>
      <c r="C59" s="91">
        <v>482.4</v>
      </c>
    </row>
    <row r="60" spans="1:3" ht="12.75" customHeight="1" hidden="1">
      <c r="A60" s="111" t="s">
        <v>323</v>
      </c>
      <c r="B60" s="133" t="s">
        <v>271</v>
      </c>
      <c r="C60" s="99">
        <f>C61</f>
        <v>0</v>
      </c>
    </row>
    <row r="61" spans="1:3" ht="41.25" customHeight="1" hidden="1">
      <c r="A61" s="115" t="s">
        <v>324</v>
      </c>
      <c r="B61" s="134" t="s">
        <v>272</v>
      </c>
      <c r="C61" s="94">
        <f>C62</f>
        <v>0</v>
      </c>
    </row>
    <row r="62" spans="1:3" ht="40.5" customHeight="1" hidden="1">
      <c r="A62" s="113" t="s">
        <v>325</v>
      </c>
      <c r="B62" s="135" t="s">
        <v>273</v>
      </c>
      <c r="C62" s="91">
        <f>C63</f>
        <v>0</v>
      </c>
    </row>
    <row r="63" spans="1:3" ht="57.75" customHeight="1" hidden="1">
      <c r="A63" s="113" t="s">
        <v>326</v>
      </c>
      <c r="B63" s="136" t="s">
        <v>264</v>
      </c>
      <c r="C63" s="91">
        <v>0</v>
      </c>
    </row>
    <row r="64" spans="1:3" ht="38.25" customHeight="1">
      <c r="A64" s="111" t="s">
        <v>327</v>
      </c>
      <c r="B64" s="34" t="s">
        <v>274</v>
      </c>
      <c r="C64" s="99">
        <f>C67+C71</f>
        <v>173.2</v>
      </c>
    </row>
    <row r="65" spans="1:3" ht="50.25" customHeight="1" hidden="1">
      <c r="A65" s="112"/>
      <c r="B65" s="48"/>
      <c r="C65" s="94"/>
    </row>
    <row r="66" spans="1:3" ht="63.75" customHeight="1" hidden="1">
      <c r="A66" s="113"/>
      <c r="B66" s="19"/>
      <c r="C66" s="91"/>
    </row>
    <row r="67" spans="1:3" ht="41.25" customHeight="1">
      <c r="A67" s="115" t="s">
        <v>330</v>
      </c>
      <c r="B67" s="41" t="s">
        <v>68</v>
      </c>
      <c r="C67" s="97">
        <f>C68</f>
        <v>54.4</v>
      </c>
    </row>
    <row r="68" spans="1:3" ht="37.5" customHeight="1">
      <c r="A68" s="117" t="s">
        <v>331</v>
      </c>
      <c r="B68" s="21" t="s">
        <v>246</v>
      </c>
      <c r="C68" s="96">
        <f>SUM(C69:C70)</f>
        <v>54.4</v>
      </c>
    </row>
    <row r="69" spans="1:3" ht="45" customHeight="1">
      <c r="A69" s="113" t="s">
        <v>332</v>
      </c>
      <c r="B69" s="19" t="s">
        <v>190</v>
      </c>
      <c r="C69" s="91">
        <v>54.4</v>
      </c>
    </row>
    <row r="70" spans="1:3" ht="1.5" customHeight="1" hidden="1">
      <c r="A70" s="113" t="s">
        <v>297</v>
      </c>
      <c r="B70" s="19" t="s">
        <v>247</v>
      </c>
      <c r="C70" s="91">
        <v>0</v>
      </c>
    </row>
    <row r="71" spans="1:3" ht="41.25" customHeight="1">
      <c r="A71" s="112" t="s">
        <v>328</v>
      </c>
      <c r="B71" s="48" t="s">
        <v>67</v>
      </c>
      <c r="C71" s="94">
        <f>C72</f>
        <v>118.8</v>
      </c>
    </row>
    <row r="72" spans="1:3" ht="41.25" customHeight="1">
      <c r="A72" s="113" t="s">
        <v>329</v>
      </c>
      <c r="B72" s="19" t="s">
        <v>191</v>
      </c>
      <c r="C72" s="91">
        <v>118.8</v>
      </c>
    </row>
    <row r="73" spans="1:3" ht="44.25" customHeight="1">
      <c r="A73" s="111" t="s">
        <v>333</v>
      </c>
      <c r="B73" s="34" t="s">
        <v>69</v>
      </c>
      <c r="C73" s="99">
        <f>C78+C74</f>
        <v>10439.599999999999</v>
      </c>
    </row>
    <row r="74" spans="1:3" ht="44.25" customHeight="1">
      <c r="A74" s="111" t="s">
        <v>355</v>
      </c>
      <c r="B74" s="34" t="s">
        <v>360</v>
      </c>
      <c r="C74" s="99">
        <f>C75</f>
        <v>506.4</v>
      </c>
    </row>
    <row r="75" spans="1:3" ht="51.75" customHeight="1">
      <c r="A75" s="111" t="s">
        <v>356</v>
      </c>
      <c r="B75" s="184" t="s">
        <v>363</v>
      </c>
      <c r="C75" s="99">
        <f>C76+C77</f>
        <v>506.4</v>
      </c>
    </row>
    <row r="76" spans="1:3" ht="58.5" customHeight="1">
      <c r="A76" s="189" t="s">
        <v>357</v>
      </c>
      <c r="B76" s="44" t="s">
        <v>358</v>
      </c>
      <c r="C76" s="91">
        <v>413.4</v>
      </c>
    </row>
    <row r="77" spans="1:3" ht="59.25" customHeight="1">
      <c r="A77" s="189" t="s">
        <v>357</v>
      </c>
      <c r="B77" s="44" t="s">
        <v>359</v>
      </c>
      <c r="C77" s="91">
        <v>93</v>
      </c>
    </row>
    <row r="78" spans="1:3" ht="23.25" customHeight="1">
      <c r="A78" s="111" t="s">
        <v>334</v>
      </c>
      <c r="B78" s="34" t="s">
        <v>275</v>
      </c>
      <c r="C78" s="99">
        <f>C79</f>
        <v>9933.199999999999</v>
      </c>
    </row>
    <row r="79" spans="1:3" ht="31.5" customHeight="1">
      <c r="A79" s="115" t="s">
        <v>335</v>
      </c>
      <c r="B79" s="41" t="s">
        <v>248</v>
      </c>
      <c r="C79" s="97">
        <f>SUM(C80:C89)</f>
        <v>9933.199999999999</v>
      </c>
    </row>
    <row r="80" spans="1:3" ht="57" customHeight="1">
      <c r="A80" s="107" t="s">
        <v>336</v>
      </c>
      <c r="B80" s="44" t="s">
        <v>372</v>
      </c>
      <c r="C80" s="91">
        <v>4285.9</v>
      </c>
    </row>
    <row r="81" spans="1:3" ht="42.75" customHeight="1" hidden="1">
      <c r="A81" s="111" t="s">
        <v>306</v>
      </c>
      <c r="B81" s="34" t="s">
        <v>169</v>
      </c>
      <c r="C81" s="91">
        <f>C82</f>
        <v>0</v>
      </c>
    </row>
    <row r="82" spans="1:3" ht="41.25" customHeight="1" hidden="1">
      <c r="A82" s="107" t="s">
        <v>170</v>
      </c>
      <c r="B82" s="44" t="s">
        <v>171</v>
      </c>
      <c r="C82" s="91"/>
    </row>
    <row r="83" spans="1:3" ht="44.25" customHeight="1" hidden="1">
      <c r="A83" s="107" t="s">
        <v>305</v>
      </c>
      <c r="B83" s="44" t="s">
        <v>172</v>
      </c>
      <c r="C83" s="91"/>
    </row>
    <row r="84" spans="1:3" ht="0.75" customHeight="1">
      <c r="A84" s="107"/>
      <c r="B84" s="44"/>
      <c r="C84" s="91"/>
    </row>
    <row r="85" spans="1:3" ht="62.25" customHeight="1">
      <c r="A85" s="107" t="s">
        <v>336</v>
      </c>
      <c r="B85" s="44" t="s">
        <v>358</v>
      </c>
      <c r="C85" s="91">
        <v>1008.3</v>
      </c>
    </row>
    <row r="86" spans="1:3" ht="77.25" customHeight="1">
      <c r="A86" s="107" t="s">
        <v>336</v>
      </c>
      <c r="B86" s="44" t="s">
        <v>361</v>
      </c>
      <c r="C86" s="91">
        <v>4386.1</v>
      </c>
    </row>
    <row r="87" spans="1:3" ht="63" customHeight="1">
      <c r="A87" s="107" t="s">
        <v>336</v>
      </c>
      <c r="B87" s="44" t="s">
        <v>362</v>
      </c>
      <c r="C87" s="91">
        <v>252.9</v>
      </c>
    </row>
    <row r="88" spans="1:3" ht="63" customHeight="1" hidden="1">
      <c r="A88" s="107"/>
      <c r="B88" s="44"/>
      <c r="C88" s="98"/>
    </row>
    <row r="89" spans="1:3" ht="0.75" customHeight="1">
      <c r="A89" s="107"/>
      <c r="B89" s="44"/>
      <c r="C89" s="98"/>
    </row>
    <row r="90" spans="1:3" ht="0.75" customHeight="1" hidden="1">
      <c r="A90" s="111" t="s">
        <v>276</v>
      </c>
      <c r="B90" s="34" t="s">
        <v>277</v>
      </c>
      <c r="C90" s="99">
        <f>C91</f>
        <v>0</v>
      </c>
    </row>
    <row r="91" spans="1:3" ht="58.5" customHeight="1" hidden="1">
      <c r="A91" s="107" t="s">
        <v>278</v>
      </c>
      <c r="B91" s="44" t="s">
        <v>279</v>
      </c>
      <c r="C91" s="98">
        <v>0</v>
      </c>
    </row>
    <row r="92" spans="1:3" ht="31.5" customHeight="1">
      <c r="A92" s="109"/>
      <c r="B92" s="129" t="s">
        <v>20</v>
      </c>
      <c r="C92" s="89">
        <f>C8+C51</f>
        <v>21942.300000000003</v>
      </c>
    </row>
    <row r="93" spans="1:2" ht="12.75" customHeight="1">
      <c r="A93" s="528"/>
      <c r="B93" s="528"/>
    </row>
    <row r="94" spans="1:2" ht="12.75" customHeight="1">
      <c r="A94" s="528"/>
      <c r="B94" s="528"/>
    </row>
    <row r="95" spans="1:2" ht="12.75" customHeight="1">
      <c r="A95" s="528"/>
      <c r="B95" s="528"/>
    </row>
    <row r="96" spans="1:2" ht="12.75" customHeight="1">
      <c r="A96" s="528"/>
      <c r="B96" s="528"/>
    </row>
    <row r="97" spans="1:2" ht="12.75" customHeight="1">
      <c r="A97" s="528"/>
      <c r="B97" s="528"/>
    </row>
    <row r="98" spans="1:2" ht="12.75" customHeight="1">
      <c r="A98" s="528"/>
      <c r="B98" s="528"/>
    </row>
    <row r="99" spans="1:2" ht="12.75" customHeight="1">
      <c r="A99" s="528"/>
      <c r="B99" s="528"/>
    </row>
    <row r="100" spans="1:2" ht="12.75" customHeight="1">
      <c r="A100" s="528"/>
      <c r="B100" s="528"/>
    </row>
    <row r="101" spans="1:2" ht="12.75" customHeight="1">
      <c r="A101" s="528"/>
      <c r="B101" s="528"/>
    </row>
    <row r="102" spans="1:2" ht="12.75" customHeight="1">
      <c r="A102" s="528"/>
      <c r="B102" s="528"/>
    </row>
    <row r="103" spans="1:2" ht="12.75" customHeight="1">
      <c r="A103" s="528"/>
      <c r="B103" s="528"/>
    </row>
    <row r="104" spans="1:2" ht="12.75" customHeight="1">
      <c r="A104" s="528"/>
      <c r="B104" s="528"/>
    </row>
    <row r="105" spans="1:2" ht="12.75" customHeight="1">
      <c r="A105" s="528"/>
      <c r="B105" s="528"/>
    </row>
    <row r="106" spans="1:2" ht="12.75" customHeight="1">
      <c r="A106" s="528"/>
      <c r="B106" s="528"/>
    </row>
    <row r="107" spans="1:2" ht="12.75" customHeight="1">
      <c r="A107" s="528"/>
      <c r="B107" s="528"/>
    </row>
    <row r="108" spans="1:2" ht="12.75" customHeight="1">
      <c r="A108" s="528"/>
      <c r="B108" s="528"/>
    </row>
    <row r="109" spans="1:2" ht="12.75" customHeight="1">
      <c r="A109" s="528"/>
      <c r="B109" s="528"/>
    </row>
    <row r="110" spans="1:2" ht="12.75" customHeight="1">
      <c r="A110" s="528"/>
      <c r="B110" s="528"/>
    </row>
    <row r="111" spans="1:2" ht="12.75" customHeight="1">
      <c r="A111" s="528"/>
      <c r="B111" s="528"/>
    </row>
    <row r="112" spans="1:2" ht="12.75" customHeight="1">
      <c r="A112" s="528"/>
      <c r="B112" s="528"/>
    </row>
    <row r="113" spans="1:2" ht="12.75" customHeight="1">
      <c r="A113" s="528"/>
      <c r="B113" s="528"/>
    </row>
    <row r="114" spans="1:2" ht="12.75" customHeight="1">
      <c r="A114" s="528"/>
      <c r="B114" s="528"/>
    </row>
    <row r="115" spans="1:2" ht="12.75" customHeight="1">
      <c r="A115" s="528"/>
      <c r="B115" s="528"/>
    </row>
    <row r="116" spans="1:2" ht="12.75" customHeight="1">
      <c r="A116" s="528"/>
      <c r="B116" s="528"/>
    </row>
    <row r="117" spans="1:2" ht="12.75" customHeight="1">
      <c r="A117" s="528"/>
      <c r="B117" s="528"/>
    </row>
    <row r="118" spans="1:2" ht="12.75" customHeight="1">
      <c r="A118" s="528"/>
      <c r="B118" s="528"/>
    </row>
    <row r="119" spans="1:2" ht="12.75" customHeight="1">
      <c r="A119" s="528"/>
      <c r="B119" s="528"/>
    </row>
    <row r="120" spans="1:2" ht="12.75" customHeight="1">
      <c r="A120" s="528"/>
      <c r="B120" s="528"/>
    </row>
    <row r="121" spans="1:2" ht="12.75" customHeight="1">
      <c r="A121" s="528"/>
      <c r="B121" s="528"/>
    </row>
    <row r="122" spans="1:2" ht="12.75" customHeight="1">
      <c r="A122" s="528"/>
      <c r="B122" s="528"/>
    </row>
    <row r="123" spans="1:2" ht="12.75" customHeight="1">
      <c r="A123" s="528"/>
      <c r="B123" s="528"/>
    </row>
    <row r="124" spans="1:2" ht="12.75" customHeight="1">
      <c r="A124" s="528"/>
      <c r="B124" s="528"/>
    </row>
    <row r="125" spans="1:2" ht="12.75" customHeight="1">
      <c r="A125" s="528"/>
      <c r="B125" s="528"/>
    </row>
    <row r="126" spans="1:2" ht="12.75" customHeight="1">
      <c r="A126" s="528"/>
      <c r="B126" s="528"/>
    </row>
    <row r="127" spans="1:2" ht="12.75" customHeight="1">
      <c r="A127" s="528"/>
      <c r="B127" s="528"/>
    </row>
    <row r="128" spans="1:2" ht="12.75" customHeight="1">
      <c r="A128" s="528"/>
      <c r="B128" s="528"/>
    </row>
    <row r="129" spans="1:2" ht="12.75" customHeight="1">
      <c r="A129" s="528"/>
      <c r="B129" s="528"/>
    </row>
    <row r="130" spans="1:2" ht="12.75" customHeight="1">
      <c r="A130" s="528"/>
      <c r="B130" s="528"/>
    </row>
    <row r="131" spans="1:2" ht="12.75" customHeight="1">
      <c r="A131" s="528"/>
      <c r="B131" s="528"/>
    </row>
    <row r="132" spans="1:2" ht="12.75" customHeight="1">
      <c r="A132" s="528"/>
      <c r="B132" s="528"/>
    </row>
    <row r="133" spans="1:2" ht="12.75" customHeight="1">
      <c r="A133" s="528"/>
      <c r="B133" s="528"/>
    </row>
    <row r="134" spans="1:2" ht="12.75" customHeight="1">
      <c r="A134" s="528"/>
      <c r="B134" s="528"/>
    </row>
    <row r="135" spans="1:2" ht="12.75" customHeight="1">
      <c r="A135" s="528"/>
      <c r="B135" s="528"/>
    </row>
    <row r="136" spans="1:2" ht="12.75" customHeight="1">
      <c r="A136" s="528"/>
      <c r="B136" s="528"/>
    </row>
    <row r="137" spans="1:2" ht="12.75" customHeight="1">
      <c r="A137" s="528"/>
      <c r="B137" s="528"/>
    </row>
    <row r="138" spans="1:2" ht="12.75" customHeight="1">
      <c r="A138" s="528"/>
      <c r="B138" s="528"/>
    </row>
    <row r="139" spans="1:2" ht="12.75" customHeight="1">
      <c r="A139" s="528"/>
      <c r="B139" s="528"/>
    </row>
    <row r="140" spans="1:2" ht="12.75" customHeight="1">
      <c r="A140" s="528"/>
      <c r="B140" s="528"/>
    </row>
    <row r="141" spans="1:2" ht="12.75" customHeight="1">
      <c r="A141" s="528"/>
      <c r="B141" s="528"/>
    </row>
    <row r="142" spans="1:2" ht="12.75" customHeight="1">
      <c r="A142" s="528"/>
      <c r="B142" s="528"/>
    </row>
    <row r="143" spans="1:2" ht="12.75" customHeight="1">
      <c r="A143" s="528"/>
      <c r="B143" s="528"/>
    </row>
    <row r="144" spans="1:2" ht="12.75" customHeight="1">
      <c r="A144" s="528"/>
      <c r="B144" s="528"/>
    </row>
    <row r="145" spans="1:2" ht="12.75" customHeight="1">
      <c r="A145" s="528"/>
      <c r="B145" s="528"/>
    </row>
    <row r="146" spans="1:2" ht="12.75" customHeight="1">
      <c r="A146" s="528"/>
      <c r="B146" s="528"/>
    </row>
    <row r="147" spans="1:2" ht="12.75" customHeight="1">
      <c r="A147" s="528"/>
      <c r="B147" s="528"/>
    </row>
    <row r="148" spans="1:2" ht="12.75" customHeight="1">
      <c r="A148" s="528"/>
      <c r="B148" s="528"/>
    </row>
    <row r="149" spans="1:2" ht="12.75" customHeight="1">
      <c r="A149" s="528"/>
      <c r="B149" s="528"/>
    </row>
    <row r="150" spans="1:2" ht="12.75" customHeight="1">
      <c r="A150" s="528"/>
      <c r="B150" s="528"/>
    </row>
    <row r="151" spans="1:2" ht="12.75" customHeight="1">
      <c r="A151" s="528"/>
      <c r="B151" s="528"/>
    </row>
    <row r="152" spans="1:2" ht="12.75" customHeight="1">
      <c r="A152" s="528"/>
      <c r="B152" s="528"/>
    </row>
    <row r="153" spans="1:2" ht="12.75" customHeight="1">
      <c r="A153" s="528"/>
      <c r="B153" s="528"/>
    </row>
    <row r="154" spans="1:2" ht="12.75" customHeight="1">
      <c r="A154" s="528"/>
      <c r="B154" s="528"/>
    </row>
    <row r="155" spans="1:2" ht="12.75" customHeight="1">
      <c r="A155" s="528"/>
      <c r="B155" s="528"/>
    </row>
    <row r="156" spans="1:2" ht="12.75" customHeight="1">
      <c r="A156" s="528"/>
      <c r="B156" s="528"/>
    </row>
    <row r="157" spans="1:2" ht="12.75" customHeight="1">
      <c r="A157" s="528"/>
      <c r="B157" s="528"/>
    </row>
    <row r="158" spans="1:2" ht="12.75" customHeight="1">
      <c r="A158" s="528"/>
      <c r="B158" s="528"/>
    </row>
    <row r="159" spans="1:2" ht="12.75" customHeight="1">
      <c r="A159" s="528"/>
      <c r="B159" s="528"/>
    </row>
    <row r="160" spans="1:2" ht="12.75" customHeight="1">
      <c r="A160" s="528"/>
      <c r="B160" s="528"/>
    </row>
    <row r="161" spans="1:2" ht="12.75" customHeight="1">
      <c r="A161" s="528"/>
      <c r="B161" s="528"/>
    </row>
    <row r="162" spans="1:2" ht="12.75" customHeight="1">
      <c r="A162" s="528"/>
      <c r="B162" s="528"/>
    </row>
    <row r="163" spans="1:2" ht="12.75" customHeight="1">
      <c r="A163" s="528"/>
      <c r="B163" s="528"/>
    </row>
    <row r="164" spans="1:2" ht="12.75" customHeight="1">
      <c r="A164" s="528"/>
      <c r="B164" s="528"/>
    </row>
    <row r="165" spans="1:2" ht="12.75" customHeight="1">
      <c r="A165" s="528"/>
      <c r="B165" s="528"/>
    </row>
    <row r="166" spans="1:2" ht="12.75" customHeight="1">
      <c r="A166" s="528"/>
      <c r="B166" s="528"/>
    </row>
    <row r="167" spans="1:2" ht="12.75" customHeight="1">
      <c r="A167" s="528"/>
      <c r="B167" s="528"/>
    </row>
    <row r="168" spans="1:2" ht="12.75" customHeight="1">
      <c r="A168" s="528"/>
      <c r="B168" s="528"/>
    </row>
    <row r="169" spans="1:2" ht="12.75" customHeight="1">
      <c r="A169" s="528"/>
      <c r="B169" s="528"/>
    </row>
    <row r="170" spans="1:2" ht="12.75" customHeight="1">
      <c r="A170" s="528"/>
      <c r="B170" s="528"/>
    </row>
    <row r="171" spans="1:2" ht="12.75" customHeight="1">
      <c r="A171" s="528"/>
      <c r="B171" s="528"/>
    </row>
    <row r="172" spans="1:2" ht="12.75" customHeight="1">
      <c r="A172" s="528"/>
      <c r="B172" s="528"/>
    </row>
    <row r="173" spans="1:2" ht="12.75" customHeight="1">
      <c r="A173" s="528"/>
      <c r="B173" s="528"/>
    </row>
    <row r="174" spans="1:2" ht="12.75" customHeight="1">
      <c r="A174" s="528"/>
      <c r="B174" s="528"/>
    </row>
    <row r="175" spans="1:2" ht="12.75" customHeight="1">
      <c r="A175" s="528"/>
      <c r="B175" s="528"/>
    </row>
    <row r="176" spans="1:2" ht="12.75" customHeight="1">
      <c r="A176" s="528"/>
      <c r="B176" s="528"/>
    </row>
    <row r="177" spans="1:2" ht="12.75" customHeight="1">
      <c r="A177" s="528"/>
      <c r="B177" s="528"/>
    </row>
    <row r="178" spans="1:2" ht="12.75" customHeight="1">
      <c r="A178" s="528"/>
      <c r="B178" s="528"/>
    </row>
    <row r="179" spans="1:2" ht="12.75" customHeight="1">
      <c r="A179" s="528"/>
      <c r="B179" s="528"/>
    </row>
    <row r="180" spans="1:2" ht="12.75" customHeight="1">
      <c r="A180" s="528"/>
      <c r="B180" s="528"/>
    </row>
    <row r="181" spans="1:2" ht="12.75" customHeight="1">
      <c r="A181" s="528"/>
      <c r="B181" s="528"/>
    </row>
    <row r="182" spans="1:2" ht="12.75" customHeight="1">
      <c r="A182" s="528"/>
      <c r="B182" s="528"/>
    </row>
    <row r="183" spans="1:2" ht="12.75" customHeight="1">
      <c r="A183" s="528"/>
      <c r="B183" s="528"/>
    </row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sheetProtection selectLockedCells="1" selectUnlockedCells="1"/>
  <mergeCells count="97">
    <mergeCell ref="A178:B178"/>
    <mergeCell ref="A183:B183"/>
    <mergeCell ref="A179:B179"/>
    <mergeCell ref="A180:B180"/>
    <mergeCell ref="A181:B181"/>
    <mergeCell ref="A182:B182"/>
    <mergeCell ref="A172:B172"/>
    <mergeCell ref="A173:B173"/>
    <mergeCell ref="A176:B176"/>
    <mergeCell ref="A177:B177"/>
    <mergeCell ref="A174:B174"/>
    <mergeCell ref="A175:B175"/>
    <mergeCell ref="A170:B170"/>
    <mergeCell ref="A171:B171"/>
    <mergeCell ref="A164:B164"/>
    <mergeCell ref="A165:B165"/>
    <mergeCell ref="A166:B166"/>
    <mergeCell ref="A167:B167"/>
    <mergeCell ref="A156:B156"/>
    <mergeCell ref="A157:B157"/>
    <mergeCell ref="A160:B160"/>
    <mergeCell ref="A161:B161"/>
    <mergeCell ref="A168:B168"/>
    <mergeCell ref="A169:B169"/>
    <mergeCell ref="A162:B162"/>
    <mergeCell ref="A163:B163"/>
    <mergeCell ref="A158:B158"/>
    <mergeCell ref="A159:B159"/>
    <mergeCell ref="A146:B146"/>
    <mergeCell ref="A147:B147"/>
    <mergeCell ref="A148:B148"/>
    <mergeCell ref="A149:B149"/>
    <mergeCell ref="A152:B152"/>
    <mergeCell ref="A153:B153"/>
    <mergeCell ref="A154:B154"/>
    <mergeCell ref="A155:B155"/>
    <mergeCell ref="A136:B136"/>
    <mergeCell ref="A137:B137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6:B126"/>
    <mergeCell ref="A125:B125"/>
    <mergeCell ref="A134:B134"/>
    <mergeCell ref="A135:B135"/>
    <mergeCell ref="A127:B127"/>
    <mergeCell ref="A116:B116"/>
    <mergeCell ref="A117:B117"/>
    <mergeCell ref="A118:B118"/>
    <mergeCell ref="A119:B119"/>
    <mergeCell ref="A120:B120"/>
    <mergeCell ref="A123:B123"/>
    <mergeCell ref="A124:B124"/>
    <mergeCell ref="A112:B112"/>
    <mergeCell ref="A113:B113"/>
    <mergeCell ref="A121:B121"/>
    <mergeCell ref="A122:B122"/>
    <mergeCell ref="A114:B114"/>
    <mergeCell ref="A115:B115"/>
    <mergeCell ref="A105:B105"/>
    <mergeCell ref="A108:B108"/>
    <mergeCell ref="A109:B109"/>
    <mergeCell ref="A110:B110"/>
    <mergeCell ref="A111:B111"/>
    <mergeCell ref="A102:B102"/>
    <mergeCell ref="A103:B103"/>
    <mergeCell ref="A95:B95"/>
    <mergeCell ref="A96:B96"/>
    <mergeCell ref="A97:B97"/>
    <mergeCell ref="A98:B98"/>
    <mergeCell ref="A106:B106"/>
    <mergeCell ref="A107:B107"/>
    <mergeCell ref="A99:B99"/>
    <mergeCell ref="A100:B100"/>
    <mergeCell ref="A101:B101"/>
    <mergeCell ref="A104:B104"/>
    <mergeCell ref="A93:B93"/>
    <mergeCell ref="A94:B94"/>
    <mergeCell ref="A2:C2"/>
    <mergeCell ref="A3:C3"/>
    <mergeCell ref="C5:C6"/>
    <mergeCell ref="A4:B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"/>
  <sheetViews>
    <sheetView view="pageBreakPreview" zoomScale="110" zoomScaleNormal="70" zoomScaleSheetLayoutView="110" zoomScalePageLayoutView="0" workbookViewId="0" topLeftCell="A1">
      <selection activeCell="C1" sqref="C1"/>
    </sheetView>
  </sheetViews>
  <sheetFormatPr defaultColWidth="9.00390625" defaultRowHeight="12.75"/>
  <cols>
    <col min="1" max="1" width="12.125" style="1" customWidth="1"/>
    <col min="2" max="2" width="44.125" style="1" customWidth="1"/>
    <col min="3" max="3" width="66.00390625" style="2" customWidth="1"/>
    <col min="4" max="5" width="9.125" style="4" customWidth="1"/>
  </cols>
  <sheetData>
    <row r="1" spans="1:3" ht="72" customHeight="1">
      <c r="A1" s="528"/>
      <c r="B1" s="528"/>
      <c r="C1" s="5" t="s">
        <v>370</v>
      </c>
    </row>
    <row r="2" spans="1:3" ht="19.5" customHeight="1">
      <c r="A2" s="6"/>
      <c r="B2" s="6"/>
      <c r="C2" s="7" t="s">
        <v>70</v>
      </c>
    </row>
    <row r="3" spans="1:3" ht="84" customHeight="1">
      <c r="A3" s="537" t="s">
        <v>345</v>
      </c>
      <c r="B3" s="537"/>
      <c r="C3" s="537"/>
    </row>
    <row r="4" spans="1:2" ht="12.75" customHeight="1">
      <c r="A4" s="528"/>
      <c r="B4" s="528"/>
    </row>
    <row r="5" spans="1:5" ht="14.25" customHeight="1">
      <c r="A5" s="538" t="s">
        <v>71</v>
      </c>
      <c r="B5" s="538"/>
      <c r="C5" s="539" t="s">
        <v>72</v>
      </c>
      <c r="D5"/>
      <c r="E5"/>
    </row>
    <row r="6" spans="1:5" ht="52.5" customHeight="1">
      <c r="A6" s="8" t="s">
        <v>73</v>
      </c>
      <c r="B6" s="8" t="s">
        <v>74</v>
      </c>
      <c r="C6" s="539"/>
      <c r="D6"/>
      <c r="E6"/>
    </row>
    <row r="7" spans="1:5" ht="33" customHeight="1">
      <c r="A7" s="140" t="s">
        <v>292</v>
      </c>
      <c r="B7" s="9"/>
      <c r="C7" s="10" t="s">
        <v>293</v>
      </c>
      <c r="D7"/>
      <c r="E7"/>
    </row>
    <row r="8" spans="1:5" ht="65.25" customHeight="1">
      <c r="A8" s="11"/>
      <c r="B8" s="118" t="s">
        <v>76</v>
      </c>
      <c r="C8" s="19" t="s">
        <v>47</v>
      </c>
      <c r="D8"/>
      <c r="E8"/>
    </row>
    <row r="9" spans="1:5" ht="65.25" customHeight="1" hidden="1">
      <c r="A9" s="11"/>
      <c r="B9" s="118"/>
      <c r="C9" s="19"/>
      <c r="D9"/>
      <c r="E9"/>
    </row>
    <row r="10" spans="1:5" ht="57.75" customHeight="1">
      <c r="A10" s="11"/>
      <c r="B10" s="118" t="s">
        <v>77</v>
      </c>
      <c r="C10" s="19" t="s">
        <v>187</v>
      </c>
      <c r="D10"/>
      <c r="E10"/>
    </row>
    <row r="11" spans="1:5" ht="15">
      <c r="A11" s="11"/>
      <c r="B11" s="118" t="s">
        <v>294</v>
      </c>
      <c r="C11" s="19" t="s">
        <v>295</v>
      </c>
      <c r="D11"/>
      <c r="E11"/>
    </row>
    <row r="12" spans="1:5" ht="38.25" customHeight="1">
      <c r="A12" s="12"/>
      <c r="B12" s="118" t="s">
        <v>78</v>
      </c>
      <c r="C12" s="148" t="s">
        <v>189</v>
      </c>
      <c r="D12"/>
      <c r="E12"/>
    </row>
    <row r="13" spans="1:5" ht="38.25" customHeight="1">
      <c r="A13" s="12"/>
      <c r="B13" s="147" t="s">
        <v>296</v>
      </c>
      <c r="C13" s="149" t="s">
        <v>347</v>
      </c>
      <c r="D13"/>
      <c r="E13"/>
    </row>
    <row r="14" spans="1:5" ht="42" customHeight="1" thickBot="1">
      <c r="A14" s="13"/>
      <c r="B14" s="119" t="s">
        <v>337</v>
      </c>
      <c r="C14" s="76" t="s">
        <v>346</v>
      </c>
      <c r="D14"/>
      <c r="E14"/>
    </row>
    <row r="15" spans="1:5" ht="62.25" customHeight="1">
      <c r="A15" s="11"/>
      <c r="B15" s="118" t="s">
        <v>338</v>
      </c>
      <c r="C15" s="136" t="s">
        <v>307</v>
      </c>
      <c r="D15"/>
      <c r="E15"/>
    </row>
    <row r="16" spans="1:5" ht="44.25" customHeight="1">
      <c r="A16" s="11"/>
      <c r="B16" s="118" t="s">
        <v>339</v>
      </c>
      <c r="C16" s="120" t="s">
        <v>191</v>
      </c>
      <c r="D16"/>
      <c r="E16"/>
    </row>
    <row r="17" spans="1:5" ht="44.25" customHeight="1">
      <c r="A17" s="11"/>
      <c r="B17" s="118" t="s">
        <v>340</v>
      </c>
      <c r="C17" s="120" t="s">
        <v>364</v>
      </c>
      <c r="D17"/>
      <c r="E17"/>
    </row>
    <row r="18" spans="1:5" ht="57" customHeight="1">
      <c r="A18" s="11"/>
      <c r="B18" s="118" t="s">
        <v>353</v>
      </c>
      <c r="C18" s="158" t="s">
        <v>354</v>
      </c>
      <c r="D18"/>
      <c r="E18"/>
    </row>
    <row r="19" spans="1:5" ht="39.75" customHeight="1">
      <c r="A19" s="11"/>
      <c r="B19" s="118" t="s">
        <v>341</v>
      </c>
      <c r="C19" s="19" t="s">
        <v>248</v>
      </c>
      <c r="D19"/>
      <c r="E19"/>
    </row>
    <row r="20" spans="1:3" ht="72.75" customHeight="1">
      <c r="A20" s="14"/>
      <c r="B20" s="121" t="s">
        <v>192</v>
      </c>
      <c r="C20" s="138" t="s">
        <v>193</v>
      </c>
    </row>
    <row r="21" spans="1:3" ht="47.25" customHeight="1">
      <c r="A21" s="15"/>
      <c r="B21" s="118" t="s">
        <v>348</v>
      </c>
      <c r="C21" s="139" t="s">
        <v>194</v>
      </c>
    </row>
    <row r="22" spans="1:3" ht="36.75" customHeight="1">
      <c r="A22" s="15"/>
      <c r="B22" s="118" t="s">
        <v>349</v>
      </c>
      <c r="C22" s="139" t="s">
        <v>195</v>
      </c>
    </row>
    <row r="29" spans="1:2" ht="12.75">
      <c r="A29" s="528"/>
      <c r="B29" s="528"/>
    </row>
    <row r="30" spans="1:2" ht="12.75">
      <c r="A30" s="528"/>
      <c r="B30" s="528"/>
    </row>
    <row r="31" spans="1:2" ht="12.75">
      <c r="A31" s="528"/>
      <c r="B31" s="528"/>
    </row>
    <row r="32" spans="1:2" ht="12.75">
      <c r="A32" s="528"/>
      <c r="B32" s="528"/>
    </row>
    <row r="33" spans="1:2" ht="12.75">
      <c r="A33" s="528"/>
      <c r="B33" s="528"/>
    </row>
    <row r="34" spans="1:2" ht="12.75">
      <c r="A34" s="528"/>
      <c r="B34" s="528"/>
    </row>
    <row r="35" spans="1:2" ht="12.75">
      <c r="A35" s="528"/>
      <c r="B35" s="528"/>
    </row>
    <row r="36" spans="1:2" ht="12.75">
      <c r="A36" s="528"/>
      <c r="B36" s="528"/>
    </row>
    <row r="37" spans="1:2" ht="12.75">
      <c r="A37" s="528"/>
      <c r="B37" s="528"/>
    </row>
    <row r="38" spans="1:2" ht="12.75">
      <c r="A38" s="528"/>
      <c r="B38" s="528"/>
    </row>
    <row r="39" spans="1:2" ht="12.75">
      <c r="A39" s="528"/>
      <c r="B39" s="528"/>
    </row>
    <row r="40" spans="1:2" ht="12.75">
      <c r="A40" s="528"/>
      <c r="B40" s="528"/>
    </row>
    <row r="41" spans="1:2" ht="12.75">
      <c r="A41" s="528"/>
      <c r="B41" s="528"/>
    </row>
    <row r="42" spans="1:2" ht="12.75">
      <c r="A42" s="528"/>
      <c r="B42" s="528"/>
    </row>
    <row r="43" spans="1:2" ht="12.75">
      <c r="A43" s="528"/>
      <c r="B43" s="528"/>
    </row>
    <row r="44" spans="1:2" ht="12.75">
      <c r="A44" s="528"/>
      <c r="B44" s="528"/>
    </row>
    <row r="45" spans="1:2" ht="12.75">
      <c r="A45" s="528"/>
      <c r="B45" s="528"/>
    </row>
    <row r="46" spans="1:2" ht="12.75">
      <c r="A46" s="528"/>
      <c r="B46" s="528"/>
    </row>
    <row r="47" spans="1:2" ht="12.75">
      <c r="A47" s="528"/>
      <c r="B47" s="528"/>
    </row>
    <row r="48" spans="1:2" ht="12.75">
      <c r="A48" s="528"/>
      <c r="B48" s="528"/>
    </row>
    <row r="49" spans="1:2" ht="12.75">
      <c r="A49" s="528"/>
      <c r="B49" s="528"/>
    </row>
    <row r="50" spans="1:2" ht="12.75">
      <c r="A50" s="528"/>
      <c r="B50" s="528"/>
    </row>
    <row r="51" spans="1:2" ht="12.75">
      <c r="A51" s="528"/>
      <c r="B51" s="528"/>
    </row>
    <row r="52" spans="1:2" ht="12.75">
      <c r="A52" s="528"/>
      <c r="B52" s="528"/>
    </row>
    <row r="53" spans="1:2" ht="12.75">
      <c r="A53" s="528"/>
      <c r="B53" s="528"/>
    </row>
    <row r="54" spans="1:2" ht="12.75">
      <c r="A54" s="528"/>
      <c r="B54" s="528"/>
    </row>
    <row r="55" spans="1:2" ht="12.75">
      <c r="A55" s="528"/>
      <c r="B55" s="528"/>
    </row>
    <row r="56" spans="1:2" ht="12.75">
      <c r="A56" s="528"/>
      <c r="B56" s="528"/>
    </row>
    <row r="57" spans="1:2" ht="12.75">
      <c r="A57" s="528"/>
      <c r="B57" s="528"/>
    </row>
    <row r="58" spans="1:2" ht="12.75">
      <c r="A58" s="528"/>
      <c r="B58" s="528"/>
    </row>
    <row r="59" spans="1:2" ht="12.75">
      <c r="A59" s="528"/>
      <c r="B59" s="528"/>
    </row>
    <row r="60" spans="1:2" ht="12.75">
      <c r="A60" s="528"/>
      <c r="B60" s="528"/>
    </row>
    <row r="61" spans="1:2" ht="12.75">
      <c r="A61" s="528"/>
      <c r="B61" s="528"/>
    </row>
    <row r="62" spans="1:2" ht="12.75">
      <c r="A62" s="528"/>
      <c r="B62" s="528"/>
    </row>
    <row r="63" spans="1:2" ht="12.75">
      <c r="A63" s="528"/>
      <c r="B63" s="528"/>
    </row>
    <row r="64" spans="1:2" ht="12.75">
      <c r="A64" s="528"/>
      <c r="B64" s="528"/>
    </row>
    <row r="65" spans="1:2" ht="12.75">
      <c r="A65" s="528"/>
      <c r="B65" s="528"/>
    </row>
    <row r="66" spans="1:2" ht="12.75">
      <c r="A66" s="528"/>
      <c r="B66" s="528"/>
    </row>
    <row r="67" spans="1:2" ht="12.75">
      <c r="A67" s="528"/>
      <c r="B67" s="528"/>
    </row>
    <row r="68" spans="1:2" ht="12.75">
      <c r="A68" s="528"/>
      <c r="B68" s="528"/>
    </row>
    <row r="69" spans="1:2" ht="12.75">
      <c r="A69" s="528"/>
      <c r="B69" s="528"/>
    </row>
    <row r="70" spans="1:2" ht="12.75">
      <c r="A70" s="528"/>
      <c r="B70" s="528"/>
    </row>
    <row r="71" spans="1:2" ht="12.75">
      <c r="A71" s="528"/>
      <c r="B71" s="528"/>
    </row>
    <row r="72" spans="1:2" ht="12.75">
      <c r="A72" s="528"/>
      <c r="B72" s="528"/>
    </row>
    <row r="73" spans="1:2" ht="12.75">
      <c r="A73" s="528"/>
      <c r="B73" s="528"/>
    </row>
    <row r="74" spans="1:2" ht="12.75">
      <c r="A74" s="528"/>
      <c r="B74" s="528"/>
    </row>
    <row r="75" spans="1:2" ht="12.75">
      <c r="A75" s="528"/>
      <c r="B75" s="528"/>
    </row>
    <row r="76" spans="1:2" ht="12.75">
      <c r="A76" s="528"/>
      <c r="B76" s="528"/>
    </row>
    <row r="77" spans="1:2" ht="12.75" customHeight="1">
      <c r="A77" s="528"/>
      <c r="B77" s="528"/>
    </row>
    <row r="78" spans="1:2" ht="12.75" customHeight="1">
      <c r="A78" s="528"/>
      <c r="B78" s="528"/>
    </row>
    <row r="79" spans="1:2" ht="12.75" customHeight="1">
      <c r="A79" s="528"/>
      <c r="B79" s="528"/>
    </row>
    <row r="80" spans="1:2" ht="12.75" customHeight="1">
      <c r="A80" s="528"/>
      <c r="B80" s="528"/>
    </row>
    <row r="81" spans="1:2" ht="12.75" customHeight="1">
      <c r="A81" s="528"/>
      <c r="B81" s="528"/>
    </row>
    <row r="82" spans="1:2" ht="12.75" customHeight="1">
      <c r="A82" s="528"/>
      <c r="B82" s="528"/>
    </row>
    <row r="83" spans="1:2" ht="12.75" customHeight="1">
      <c r="A83" s="528"/>
      <c r="B83" s="528"/>
    </row>
    <row r="84" spans="1:2" ht="12.75" customHeight="1">
      <c r="A84" s="528"/>
      <c r="B84" s="528"/>
    </row>
    <row r="85" spans="1:2" ht="12.75" customHeight="1">
      <c r="A85" s="528"/>
      <c r="B85" s="528"/>
    </row>
    <row r="86" spans="1:2" ht="12.75" customHeight="1">
      <c r="A86" s="528"/>
      <c r="B86" s="528"/>
    </row>
    <row r="87" spans="1:2" ht="12.75" customHeight="1">
      <c r="A87" s="528"/>
      <c r="B87" s="528"/>
    </row>
    <row r="88" spans="1:2" ht="12.75" customHeight="1">
      <c r="A88" s="528"/>
      <c r="B88" s="528"/>
    </row>
    <row r="89" spans="1:2" ht="12.75" customHeight="1">
      <c r="A89" s="528"/>
      <c r="B89" s="528"/>
    </row>
    <row r="90" spans="1:2" ht="12.75" customHeight="1">
      <c r="A90" s="528"/>
      <c r="B90" s="528"/>
    </row>
    <row r="91" spans="1:2" ht="12.75" customHeight="1">
      <c r="A91" s="528"/>
      <c r="B91" s="528"/>
    </row>
    <row r="92" spans="1:2" ht="12.75" customHeight="1">
      <c r="A92" s="528"/>
      <c r="B92" s="528"/>
    </row>
    <row r="93" spans="1:2" ht="12.75" customHeight="1">
      <c r="A93" s="528"/>
      <c r="B93" s="528"/>
    </row>
    <row r="94" spans="1:2" ht="12.75" customHeight="1">
      <c r="A94" s="528"/>
      <c r="B94" s="528"/>
    </row>
    <row r="95" spans="1:2" ht="12.75" customHeight="1">
      <c r="A95" s="528"/>
      <c r="B95" s="528"/>
    </row>
    <row r="96" spans="1:2" ht="12.75" customHeight="1">
      <c r="A96" s="528"/>
      <c r="B96" s="528"/>
    </row>
    <row r="97" spans="1:2" ht="12.75" customHeight="1">
      <c r="A97" s="528"/>
      <c r="B97" s="528"/>
    </row>
    <row r="98" spans="1:2" ht="12.75" customHeight="1">
      <c r="A98" s="528"/>
      <c r="B98" s="528"/>
    </row>
    <row r="99" spans="1:2" ht="12.75" customHeight="1">
      <c r="A99" s="528"/>
      <c r="B99" s="528"/>
    </row>
    <row r="100" spans="1:2" ht="12.75" customHeight="1">
      <c r="A100" s="528"/>
      <c r="B100" s="528"/>
    </row>
    <row r="101" spans="1:2" ht="12.75" customHeight="1">
      <c r="A101" s="528"/>
      <c r="B101" s="528"/>
    </row>
    <row r="102" spans="1:2" ht="12.75" customHeight="1">
      <c r="A102" s="528"/>
      <c r="B102" s="528"/>
    </row>
    <row r="103" spans="1:2" ht="12.75" customHeight="1">
      <c r="A103" s="528"/>
      <c r="B103" s="528"/>
    </row>
    <row r="104" spans="1:2" ht="12.75" customHeight="1">
      <c r="A104" s="528"/>
      <c r="B104" s="528"/>
    </row>
    <row r="105" spans="1:2" ht="12.75" customHeight="1">
      <c r="A105" s="528"/>
      <c r="B105" s="528"/>
    </row>
    <row r="106" spans="1:2" ht="12.75" customHeight="1">
      <c r="A106" s="528"/>
      <c r="B106" s="528"/>
    </row>
    <row r="107" spans="1:2" ht="12.75" customHeight="1">
      <c r="A107" s="528"/>
      <c r="B107" s="528"/>
    </row>
    <row r="108" spans="1:2" ht="12.75" customHeight="1">
      <c r="A108" s="528"/>
      <c r="B108" s="528"/>
    </row>
    <row r="109" spans="1:2" ht="12.75" customHeight="1">
      <c r="A109" s="528"/>
      <c r="B109" s="528"/>
    </row>
    <row r="110" spans="1:2" ht="12.75" customHeight="1">
      <c r="A110" s="528"/>
      <c r="B110" s="528"/>
    </row>
    <row r="111" spans="1:2" ht="12.75" customHeight="1">
      <c r="A111" s="528"/>
      <c r="B111" s="528"/>
    </row>
    <row r="112" spans="1:2" ht="12.75" customHeight="1">
      <c r="A112" s="528"/>
      <c r="B112" s="528"/>
    </row>
    <row r="113" spans="1:2" ht="12.75" customHeight="1">
      <c r="A113" s="528"/>
      <c r="B113" s="528"/>
    </row>
    <row r="114" spans="1:2" ht="12.75" customHeight="1">
      <c r="A114" s="528"/>
      <c r="B114" s="528"/>
    </row>
    <row r="115" spans="1:2" ht="12.75" customHeight="1">
      <c r="A115" s="528"/>
      <c r="B115" s="528"/>
    </row>
    <row r="116" spans="1:2" ht="12.75" customHeight="1">
      <c r="A116" s="528"/>
      <c r="B116" s="528"/>
    </row>
    <row r="117" spans="1:2" ht="12.75" customHeight="1">
      <c r="A117" s="528"/>
      <c r="B117" s="528"/>
    </row>
    <row r="118" spans="1:2" ht="12.75" customHeight="1">
      <c r="A118" s="528"/>
      <c r="B118" s="528"/>
    </row>
    <row r="119" spans="1:2" ht="12.75" customHeight="1">
      <c r="A119" s="528"/>
      <c r="B119" s="528"/>
    </row>
    <row r="120" spans="1:2" ht="12.75" customHeight="1">
      <c r="A120" s="528"/>
      <c r="B120" s="528"/>
    </row>
    <row r="121" spans="1:2" ht="12.75" customHeight="1">
      <c r="A121" s="528"/>
      <c r="B121" s="528"/>
    </row>
    <row r="122" spans="1:2" ht="12.75" customHeight="1">
      <c r="A122" s="528"/>
      <c r="B122" s="528"/>
    </row>
    <row r="123" spans="1:2" ht="12.75" customHeight="1">
      <c r="A123" s="528"/>
      <c r="B123" s="528"/>
    </row>
    <row r="124" spans="1:2" ht="12.75" customHeight="1">
      <c r="A124" s="528"/>
      <c r="B124" s="528"/>
    </row>
    <row r="125" spans="1:2" ht="12.75" customHeight="1">
      <c r="A125" s="528"/>
      <c r="B125" s="528"/>
    </row>
    <row r="126" spans="1:2" ht="12.75" customHeight="1">
      <c r="A126" s="528"/>
      <c r="B126" s="528"/>
    </row>
    <row r="127" spans="1:2" ht="12.75" customHeight="1">
      <c r="A127" s="528"/>
      <c r="B127" s="528"/>
    </row>
    <row r="128" spans="1:2" ht="12.75" customHeight="1">
      <c r="A128" s="528"/>
      <c r="B128" s="528"/>
    </row>
    <row r="129" spans="1:2" ht="12.75" customHeight="1">
      <c r="A129" s="528"/>
      <c r="B129" s="528"/>
    </row>
    <row r="130" spans="1:2" ht="12.75" customHeight="1">
      <c r="A130" s="528"/>
      <c r="B130" s="528"/>
    </row>
    <row r="131" spans="1:2" ht="12.75" customHeight="1">
      <c r="A131" s="528"/>
      <c r="B131" s="528"/>
    </row>
    <row r="132" spans="1:2" ht="12.75" customHeight="1">
      <c r="A132" s="528"/>
      <c r="B132" s="528"/>
    </row>
    <row r="133" spans="1:2" ht="12.75" customHeight="1">
      <c r="A133" s="528"/>
      <c r="B133" s="528"/>
    </row>
    <row r="134" spans="1:2" ht="12.75" customHeight="1">
      <c r="A134" s="528"/>
      <c r="B134" s="528"/>
    </row>
    <row r="135" spans="1:2" ht="12.75" customHeight="1">
      <c r="A135" s="528"/>
      <c r="B135" s="528"/>
    </row>
    <row r="136" spans="1:2" ht="12.75" customHeight="1">
      <c r="A136" s="528"/>
      <c r="B136" s="528"/>
    </row>
    <row r="137" spans="1:2" ht="12.75" customHeight="1">
      <c r="A137" s="528"/>
      <c r="B137" s="528"/>
    </row>
    <row r="138" spans="1:2" ht="12.75" customHeight="1">
      <c r="A138" s="528"/>
      <c r="B138" s="528"/>
    </row>
    <row r="139" spans="1:2" ht="12.75" customHeight="1">
      <c r="A139" s="528"/>
      <c r="B139" s="528"/>
    </row>
    <row r="140" spans="1:2" ht="12.75" customHeight="1">
      <c r="A140" s="528"/>
      <c r="B140" s="528"/>
    </row>
    <row r="141" spans="1:2" ht="12.75" customHeight="1">
      <c r="A141" s="528"/>
      <c r="B141" s="528"/>
    </row>
    <row r="142" spans="1:2" ht="12.75" customHeight="1">
      <c r="A142" s="528"/>
      <c r="B142" s="528"/>
    </row>
    <row r="143" spans="1:2" ht="12.75" customHeight="1">
      <c r="A143" s="528"/>
      <c r="B143" s="528"/>
    </row>
    <row r="144" spans="1:2" ht="12.75" customHeight="1">
      <c r="A144" s="528"/>
      <c r="B144" s="528"/>
    </row>
    <row r="145" spans="1:2" ht="12.75" customHeight="1">
      <c r="A145" s="528"/>
      <c r="B145" s="528"/>
    </row>
    <row r="146" spans="1:2" ht="12.75" customHeight="1">
      <c r="A146" s="528"/>
      <c r="B146" s="528"/>
    </row>
    <row r="147" spans="1:2" ht="12.75" customHeight="1">
      <c r="A147" s="528"/>
      <c r="B147" s="528"/>
    </row>
    <row r="148" spans="1:2" ht="12.75" customHeight="1">
      <c r="A148" s="528"/>
      <c r="B148" s="528"/>
    </row>
    <row r="149" spans="1:2" ht="12.75" customHeight="1">
      <c r="A149" s="528"/>
      <c r="B149" s="528"/>
    </row>
    <row r="150" spans="1:2" ht="12.75" customHeight="1">
      <c r="A150" s="528"/>
      <c r="B150" s="528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</sheetData>
  <sheetProtection selectLockedCells="1" selectUnlockedCells="1"/>
  <mergeCells count="127">
    <mergeCell ref="A144:B144"/>
    <mergeCell ref="A149:B149"/>
    <mergeCell ref="A150:B150"/>
    <mergeCell ref="A145:B145"/>
    <mergeCell ref="A146:B146"/>
    <mergeCell ref="A147:B147"/>
    <mergeCell ref="A148:B148"/>
    <mergeCell ref="A138:B138"/>
    <mergeCell ref="A139:B139"/>
    <mergeCell ref="A140:B140"/>
    <mergeCell ref="A141:B141"/>
    <mergeCell ref="A128:B128"/>
    <mergeCell ref="A129:B129"/>
    <mergeCell ref="A130:B130"/>
    <mergeCell ref="A131:B131"/>
    <mergeCell ref="A124:B124"/>
    <mergeCell ref="A125:B125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14:B114"/>
    <mergeCell ref="A115:B115"/>
    <mergeCell ref="A116:B116"/>
    <mergeCell ref="A117:B117"/>
    <mergeCell ref="A120:B120"/>
    <mergeCell ref="A121:B121"/>
    <mergeCell ref="A122:B122"/>
    <mergeCell ref="A123:B123"/>
    <mergeCell ref="A104:B104"/>
    <mergeCell ref="A105:B105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90:B90"/>
    <mergeCell ref="A91:B91"/>
    <mergeCell ref="A92:B92"/>
    <mergeCell ref="A93:B93"/>
    <mergeCell ref="A80:B80"/>
    <mergeCell ref="A81:B81"/>
    <mergeCell ref="A82:B82"/>
    <mergeCell ref="A83:B83"/>
    <mergeCell ref="A76:B76"/>
    <mergeCell ref="A77:B77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66:B66"/>
    <mergeCell ref="A67:B67"/>
    <mergeCell ref="A68:B68"/>
    <mergeCell ref="A69:B69"/>
    <mergeCell ref="A72:B72"/>
    <mergeCell ref="A73:B73"/>
    <mergeCell ref="A74:B74"/>
    <mergeCell ref="A75:B75"/>
    <mergeCell ref="A56:B56"/>
    <mergeCell ref="A57:B57"/>
    <mergeCell ref="A70:B70"/>
    <mergeCell ref="A71:B71"/>
    <mergeCell ref="A60:B60"/>
    <mergeCell ref="A61:B61"/>
    <mergeCell ref="A62:B62"/>
    <mergeCell ref="A63:B63"/>
    <mergeCell ref="A64:B64"/>
    <mergeCell ref="A65:B65"/>
    <mergeCell ref="A58:B58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44:B44"/>
    <mergeCell ref="A45:B45"/>
    <mergeCell ref="A32:B32"/>
    <mergeCell ref="A33:B33"/>
    <mergeCell ref="A34:B34"/>
    <mergeCell ref="A35:B35"/>
    <mergeCell ref="A46:B46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30:B30"/>
    <mergeCell ref="A31:B31"/>
    <mergeCell ref="A1:B1"/>
    <mergeCell ref="A3:C3"/>
    <mergeCell ref="A4:B4"/>
    <mergeCell ref="A5:B5"/>
    <mergeCell ref="C5:C6"/>
    <mergeCell ref="A29:B29"/>
  </mergeCells>
  <printOptions/>
  <pageMargins left="0.75" right="0.75" top="1" bottom="1" header="0.5118055555555555" footer="0.5118055555555555"/>
  <pageSetup horizontalDpi="600" verticalDpi="600" orientation="portrait" paperSize="9" scale="72" r:id="rId1"/>
  <rowBreaks count="2" manualBreakCount="2">
    <brk id="18" max="2" man="1"/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45"/>
  <sheetViews>
    <sheetView view="pageBreakPreview" zoomScale="110" zoomScaleNormal="70" zoomScaleSheetLayoutView="110" zoomScalePageLayoutView="0" workbookViewId="0" topLeftCell="A10">
      <selection activeCell="C1" sqref="C1"/>
    </sheetView>
  </sheetViews>
  <sheetFormatPr defaultColWidth="9.00390625" defaultRowHeight="12.75"/>
  <cols>
    <col min="1" max="1" width="12.125" style="1" customWidth="1"/>
    <col min="2" max="2" width="44.125" style="1" customWidth="1"/>
    <col min="3" max="3" width="66.00390625" style="2" customWidth="1"/>
    <col min="4" max="5" width="9.125" style="4" customWidth="1"/>
  </cols>
  <sheetData>
    <row r="1" spans="1:3" ht="66" customHeight="1">
      <c r="A1" s="528"/>
      <c r="B1" s="528"/>
      <c r="C1" s="5" t="s">
        <v>371</v>
      </c>
    </row>
    <row r="2" spans="1:3" ht="19.5" customHeight="1">
      <c r="A2" s="6"/>
      <c r="B2" s="6"/>
      <c r="C2" s="7" t="s">
        <v>79</v>
      </c>
    </row>
    <row r="3" spans="1:3" ht="92.25" customHeight="1">
      <c r="A3" s="537" t="s">
        <v>291</v>
      </c>
      <c r="B3" s="537"/>
      <c r="C3" s="537"/>
    </row>
    <row r="4" spans="1:2" ht="12.75" customHeight="1">
      <c r="A4" s="528"/>
      <c r="B4" s="528"/>
    </row>
    <row r="5" spans="1:5" ht="14.25" customHeight="1">
      <c r="A5" s="538" t="s">
        <v>71</v>
      </c>
      <c r="B5" s="538"/>
      <c r="C5" s="539" t="s">
        <v>72</v>
      </c>
      <c r="D5"/>
      <c r="E5"/>
    </row>
    <row r="6" spans="1:5" ht="52.5" customHeight="1">
      <c r="A6" s="8" t="s">
        <v>73</v>
      </c>
      <c r="B6" s="16" t="s">
        <v>74</v>
      </c>
      <c r="C6" s="539"/>
      <c r="D6"/>
      <c r="E6"/>
    </row>
    <row r="7" spans="1:5" ht="43.5" customHeight="1">
      <c r="A7" s="8">
        <v>100</v>
      </c>
      <c r="B7" s="16"/>
      <c r="C7" s="141" t="s">
        <v>288</v>
      </c>
      <c r="D7"/>
      <c r="E7"/>
    </row>
    <row r="8" spans="1:5" ht="54.75" customHeight="1">
      <c r="A8" s="8"/>
      <c r="B8" s="18" t="s">
        <v>289</v>
      </c>
      <c r="C8" s="142" t="s">
        <v>285</v>
      </c>
      <c r="D8"/>
      <c r="E8"/>
    </row>
    <row r="9" spans="1:5" ht="70.5" customHeight="1">
      <c r="A9" s="8"/>
      <c r="B9" s="156" t="s">
        <v>314</v>
      </c>
      <c r="C9" s="142" t="s">
        <v>315</v>
      </c>
      <c r="D9"/>
      <c r="E9"/>
    </row>
    <row r="10" spans="1:5" ht="55.5" customHeight="1">
      <c r="A10" s="8"/>
      <c r="B10" s="156" t="s">
        <v>316</v>
      </c>
      <c r="C10" s="142" t="s">
        <v>317</v>
      </c>
      <c r="D10"/>
      <c r="E10"/>
    </row>
    <row r="11" spans="1:5" ht="52.5" customHeight="1">
      <c r="A11" s="8"/>
      <c r="B11" s="18" t="s">
        <v>318</v>
      </c>
      <c r="C11" s="142" t="s">
        <v>319</v>
      </c>
      <c r="D11"/>
      <c r="E11"/>
    </row>
    <row r="12" spans="1:5" ht="50.25" customHeight="1">
      <c r="A12" s="20" t="s">
        <v>80</v>
      </c>
      <c r="B12" s="18"/>
      <c r="C12" s="21" t="s">
        <v>138</v>
      </c>
      <c r="D12"/>
      <c r="E12"/>
    </row>
    <row r="13" spans="1:5" ht="60" customHeight="1">
      <c r="A13" s="17"/>
      <c r="B13" s="18" t="s">
        <v>81</v>
      </c>
      <c r="C13" s="19" t="s">
        <v>31</v>
      </c>
      <c r="D13"/>
      <c r="E13"/>
    </row>
    <row r="14" spans="1:5" ht="27" customHeight="1">
      <c r="A14" s="17"/>
      <c r="B14" s="18" t="s">
        <v>82</v>
      </c>
      <c r="C14" s="19" t="s">
        <v>35</v>
      </c>
      <c r="D14"/>
      <c r="E14"/>
    </row>
    <row r="15" spans="1:5" ht="38.25" customHeight="1">
      <c r="A15" s="17"/>
      <c r="B15" s="18" t="s">
        <v>83</v>
      </c>
      <c r="C15" s="19" t="s">
        <v>242</v>
      </c>
      <c r="D15"/>
      <c r="E15"/>
    </row>
    <row r="16" spans="1:5" ht="25.5">
      <c r="A16" s="17"/>
      <c r="B16" s="18" t="s">
        <v>196</v>
      </c>
      <c r="C16" s="19" t="s">
        <v>181</v>
      </c>
      <c r="D16"/>
      <c r="E16"/>
    </row>
    <row r="17" spans="1:5" ht="25.5">
      <c r="A17" s="17"/>
      <c r="B17" s="18" t="s">
        <v>197</v>
      </c>
      <c r="C17" s="19" t="s">
        <v>185</v>
      </c>
      <c r="D17"/>
      <c r="E17"/>
    </row>
    <row r="18" spans="4:5" ht="42" customHeight="1">
      <c r="D18"/>
      <c r="E18"/>
    </row>
    <row r="19" spans="4:5" ht="40.5" customHeight="1">
      <c r="D19"/>
      <c r="E19"/>
    </row>
    <row r="20" spans="4:5" ht="39" customHeight="1">
      <c r="D20"/>
      <c r="E20"/>
    </row>
    <row r="21" spans="4:5" ht="44.25" customHeight="1">
      <c r="D21"/>
      <c r="E21"/>
    </row>
    <row r="22" spans="4:5" ht="55.5" customHeight="1">
      <c r="D22"/>
      <c r="E22"/>
    </row>
    <row r="23" spans="1:5" ht="52.5" customHeight="1">
      <c r="A23" s="528"/>
      <c r="B23" s="528"/>
      <c r="D23"/>
      <c r="E23"/>
    </row>
    <row r="24" spans="1:5" ht="44.25" customHeight="1">
      <c r="A24" s="528"/>
      <c r="B24" s="528"/>
      <c r="D24"/>
      <c r="E24"/>
    </row>
    <row r="25" spans="1:5" ht="44.25" customHeight="1">
      <c r="A25" s="528"/>
      <c r="B25" s="528"/>
      <c r="D25"/>
      <c r="E25"/>
    </row>
    <row r="26" spans="1:5" ht="44.25" customHeight="1">
      <c r="A26" s="528"/>
      <c r="B26" s="528"/>
      <c r="D26"/>
      <c r="E26"/>
    </row>
    <row r="27" spans="1:5" ht="44.25" customHeight="1">
      <c r="A27" s="528"/>
      <c r="B27" s="528"/>
      <c r="D27"/>
      <c r="E27"/>
    </row>
    <row r="28" spans="1:5" ht="61.5" customHeight="1">
      <c r="A28" s="528"/>
      <c r="B28" s="528"/>
      <c r="D28"/>
      <c r="E28"/>
    </row>
    <row r="29" spans="1:5" ht="37.5" customHeight="1">
      <c r="A29" s="528"/>
      <c r="B29" s="528"/>
      <c r="D29"/>
      <c r="E29"/>
    </row>
    <row r="30" spans="1:5" ht="62.25" customHeight="1">
      <c r="A30" s="528"/>
      <c r="B30" s="528"/>
      <c r="D30"/>
      <c r="E30"/>
    </row>
    <row r="31" spans="1:5" ht="69.75" customHeight="1">
      <c r="A31" s="528"/>
      <c r="B31" s="528"/>
      <c r="D31"/>
      <c r="E31"/>
    </row>
    <row r="32" spans="1:5" ht="69.75" customHeight="1">
      <c r="A32" s="528"/>
      <c r="B32" s="528"/>
      <c r="D32"/>
      <c r="E32"/>
    </row>
    <row r="33" spans="1:5" ht="69.75" customHeight="1">
      <c r="A33" s="528"/>
      <c r="B33" s="528"/>
      <c r="D33"/>
      <c r="E33"/>
    </row>
    <row r="34" spans="1:5" ht="53.25" customHeight="1">
      <c r="A34" s="528"/>
      <c r="B34" s="528"/>
      <c r="D34"/>
      <c r="E34"/>
    </row>
    <row r="35" spans="1:5" ht="60" customHeight="1">
      <c r="A35" s="528"/>
      <c r="B35" s="528"/>
      <c r="D35"/>
      <c r="E35"/>
    </row>
    <row r="36" spans="1:5" ht="75.75" customHeight="1">
      <c r="A36" s="528"/>
      <c r="B36" s="528"/>
      <c r="D36"/>
      <c r="E36"/>
    </row>
    <row r="37" spans="1:5" ht="51.75" customHeight="1">
      <c r="A37" s="528"/>
      <c r="B37" s="528"/>
      <c r="D37"/>
      <c r="E37"/>
    </row>
    <row r="38" spans="1:2" ht="75" customHeight="1">
      <c r="A38" s="528"/>
      <c r="B38" s="528"/>
    </row>
    <row r="39" spans="1:2" ht="75" customHeight="1">
      <c r="A39" s="528"/>
      <c r="B39" s="528"/>
    </row>
    <row r="40" spans="1:2" ht="75" customHeight="1">
      <c r="A40" s="528"/>
      <c r="B40" s="528"/>
    </row>
    <row r="41" spans="1:2" ht="75" customHeight="1">
      <c r="A41" s="528"/>
      <c r="B41" s="528"/>
    </row>
    <row r="42" spans="1:2" ht="75" customHeight="1">
      <c r="A42" s="528"/>
      <c r="B42" s="528"/>
    </row>
    <row r="43" spans="1:2" ht="53.25" customHeight="1">
      <c r="A43" s="528"/>
      <c r="B43" s="528"/>
    </row>
    <row r="44" spans="1:2" ht="61.5" customHeight="1">
      <c r="A44" s="528"/>
      <c r="B44" s="528"/>
    </row>
    <row r="45" spans="1:2" ht="37.5" customHeight="1">
      <c r="A45" s="528"/>
      <c r="B45" s="528"/>
    </row>
    <row r="46" spans="1:2" ht="42.75" customHeight="1">
      <c r="A46" s="528"/>
      <c r="B46" s="528"/>
    </row>
    <row r="47" spans="1:2" ht="12.75">
      <c r="A47" s="528"/>
      <c r="B47" s="528"/>
    </row>
    <row r="48" spans="1:2" ht="12.75">
      <c r="A48" s="528"/>
      <c r="B48" s="528"/>
    </row>
    <row r="49" spans="1:2" ht="12.75">
      <c r="A49" s="528"/>
      <c r="B49" s="528"/>
    </row>
    <row r="50" spans="1:2" ht="12.75">
      <c r="A50" s="528"/>
      <c r="B50" s="528"/>
    </row>
    <row r="51" spans="1:2" ht="12.75">
      <c r="A51" s="528"/>
      <c r="B51" s="528"/>
    </row>
    <row r="52" spans="1:2" ht="12.75">
      <c r="A52" s="528"/>
      <c r="B52" s="528"/>
    </row>
    <row r="53" spans="1:2" ht="12.75">
      <c r="A53" s="528"/>
      <c r="B53" s="528"/>
    </row>
    <row r="54" spans="1:2" ht="12.75">
      <c r="A54" s="528"/>
      <c r="B54" s="528"/>
    </row>
    <row r="55" spans="1:2" ht="12.75">
      <c r="A55" s="528"/>
      <c r="B55" s="528"/>
    </row>
    <row r="56" spans="1:2" ht="12.75">
      <c r="A56" s="528"/>
      <c r="B56" s="528"/>
    </row>
    <row r="57" spans="1:2" ht="12.75">
      <c r="A57" s="528"/>
      <c r="B57" s="528"/>
    </row>
    <row r="58" spans="1:2" ht="12.75">
      <c r="A58" s="528"/>
      <c r="B58" s="528"/>
    </row>
    <row r="59" spans="1:2" ht="12.75">
      <c r="A59" s="528"/>
      <c r="B59" s="528"/>
    </row>
    <row r="60" spans="1:2" ht="12.75">
      <c r="A60" s="528"/>
      <c r="B60" s="528"/>
    </row>
    <row r="61" spans="1:2" ht="12.75">
      <c r="A61" s="528"/>
      <c r="B61" s="528"/>
    </row>
    <row r="62" spans="1:2" ht="12.75">
      <c r="A62" s="528"/>
      <c r="B62" s="528"/>
    </row>
    <row r="63" spans="1:2" ht="12.75">
      <c r="A63" s="528"/>
      <c r="B63" s="528"/>
    </row>
    <row r="64" spans="1:2" ht="12.75">
      <c r="A64" s="528"/>
      <c r="B64" s="528"/>
    </row>
    <row r="65" spans="1:2" ht="12.75">
      <c r="A65" s="528"/>
      <c r="B65" s="528"/>
    </row>
    <row r="66" spans="1:2" ht="12.75">
      <c r="A66" s="528"/>
      <c r="B66" s="528"/>
    </row>
    <row r="67" spans="1:2" ht="12.75">
      <c r="A67" s="528"/>
      <c r="B67" s="528"/>
    </row>
    <row r="68" spans="1:2" ht="12.75">
      <c r="A68" s="528"/>
      <c r="B68" s="528"/>
    </row>
    <row r="69" spans="1:2" ht="12.75">
      <c r="A69" s="528"/>
      <c r="B69" s="528"/>
    </row>
    <row r="70" spans="1:2" ht="12.75">
      <c r="A70" s="528"/>
      <c r="B70" s="528"/>
    </row>
    <row r="71" spans="1:2" ht="12.75">
      <c r="A71" s="528"/>
      <c r="B71" s="528"/>
    </row>
    <row r="72" spans="1:2" ht="12.75" customHeight="1">
      <c r="A72" s="528"/>
      <c r="B72" s="528"/>
    </row>
    <row r="73" spans="1:2" ht="12.75" customHeight="1">
      <c r="A73" s="528"/>
      <c r="B73" s="528"/>
    </row>
    <row r="74" spans="1:2" ht="12.75" customHeight="1">
      <c r="A74" s="528"/>
      <c r="B74" s="528"/>
    </row>
    <row r="75" spans="1:2" ht="12.75" customHeight="1">
      <c r="A75" s="528"/>
      <c r="B75" s="528"/>
    </row>
    <row r="76" spans="1:2" ht="12.75" customHeight="1">
      <c r="A76" s="528"/>
      <c r="B76" s="528"/>
    </row>
    <row r="77" spans="1:2" ht="12.75" customHeight="1">
      <c r="A77" s="528"/>
      <c r="B77" s="528"/>
    </row>
    <row r="78" spans="1:2" ht="12.75" customHeight="1">
      <c r="A78" s="528"/>
      <c r="B78" s="528"/>
    </row>
    <row r="79" spans="1:2" ht="12.75" customHeight="1">
      <c r="A79" s="528"/>
      <c r="B79" s="528"/>
    </row>
    <row r="80" spans="1:2" ht="12.75" customHeight="1">
      <c r="A80" s="528"/>
      <c r="B80" s="528"/>
    </row>
    <row r="81" spans="1:2" ht="12.75" customHeight="1">
      <c r="A81" s="528"/>
      <c r="B81" s="528"/>
    </row>
    <row r="82" spans="1:2" ht="12.75" customHeight="1">
      <c r="A82" s="528"/>
      <c r="B82" s="528"/>
    </row>
    <row r="83" spans="1:2" ht="12.75" customHeight="1">
      <c r="A83" s="528"/>
      <c r="B83" s="528"/>
    </row>
    <row r="84" spans="1:2" ht="12.75" customHeight="1">
      <c r="A84" s="528"/>
      <c r="B84" s="528"/>
    </row>
    <row r="85" spans="1:2" ht="12.75" customHeight="1">
      <c r="A85" s="528"/>
      <c r="B85" s="528"/>
    </row>
    <row r="86" spans="1:2" ht="12.75" customHeight="1">
      <c r="A86" s="528"/>
      <c r="B86" s="528"/>
    </row>
    <row r="87" spans="1:2" ht="12.75" customHeight="1">
      <c r="A87" s="528"/>
      <c r="B87" s="528"/>
    </row>
    <row r="88" spans="1:2" ht="12.75" customHeight="1">
      <c r="A88" s="528"/>
      <c r="B88" s="528"/>
    </row>
    <row r="89" spans="1:2" ht="12.75" customHeight="1">
      <c r="A89" s="528"/>
      <c r="B89" s="528"/>
    </row>
    <row r="90" spans="1:2" ht="12.75" customHeight="1">
      <c r="A90" s="528"/>
      <c r="B90" s="528"/>
    </row>
    <row r="91" spans="1:2" ht="12.75" customHeight="1">
      <c r="A91" s="528"/>
      <c r="B91" s="528"/>
    </row>
    <row r="92" spans="1:2" ht="12.75" customHeight="1">
      <c r="A92" s="528"/>
      <c r="B92" s="528"/>
    </row>
    <row r="93" spans="1:2" ht="12.75" customHeight="1">
      <c r="A93" s="528"/>
      <c r="B93" s="528"/>
    </row>
    <row r="94" spans="1:2" ht="12.75" customHeight="1">
      <c r="A94" s="528"/>
      <c r="B94" s="528"/>
    </row>
    <row r="95" spans="1:2" ht="12.75" customHeight="1">
      <c r="A95" s="528"/>
      <c r="B95" s="528"/>
    </row>
    <row r="96" spans="1:2" ht="12.75" customHeight="1">
      <c r="A96" s="528"/>
      <c r="B96" s="528"/>
    </row>
    <row r="97" spans="1:2" ht="12.75" customHeight="1">
      <c r="A97" s="528"/>
      <c r="B97" s="528"/>
    </row>
    <row r="98" spans="1:2" ht="12.75" customHeight="1">
      <c r="A98" s="528"/>
      <c r="B98" s="528"/>
    </row>
    <row r="99" spans="1:2" ht="12.75" customHeight="1">
      <c r="A99" s="528"/>
      <c r="B99" s="528"/>
    </row>
    <row r="100" spans="1:2" ht="12.75" customHeight="1">
      <c r="A100" s="528"/>
      <c r="B100" s="528"/>
    </row>
    <row r="101" spans="1:2" ht="12.75" customHeight="1">
      <c r="A101" s="528"/>
      <c r="B101" s="528"/>
    </row>
    <row r="102" spans="1:2" ht="12.75" customHeight="1">
      <c r="A102" s="528"/>
      <c r="B102" s="528"/>
    </row>
    <row r="103" spans="1:2" ht="12.75" customHeight="1">
      <c r="A103" s="528"/>
      <c r="B103" s="528"/>
    </row>
    <row r="104" spans="1:2" ht="12.75" customHeight="1">
      <c r="A104" s="528"/>
      <c r="B104" s="528"/>
    </row>
    <row r="105" spans="1:2" ht="12.75" customHeight="1">
      <c r="A105" s="528"/>
      <c r="B105" s="528"/>
    </row>
    <row r="106" spans="1:2" ht="12.75" customHeight="1">
      <c r="A106" s="528"/>
      <c r="B106" s="528"/>
    </row>
    <row r="107" spans="1:2" ht="12.75" customHeight="1">
      <c r="A107" s="528"/>
      <c r="B107" s="528"/>
    </row>
    <row r="108" spans="1:2" ht="12.75" customHeight="1">
      <c r="A108" s="528"/>
      <c r="B108" s="528"/>
    </row>
    <row r="109" spans="1:2" ht="12.75" customHeight="1">
      <c r="A109" s="528"/>
      <c r="B109" s="528"/>
    </row>
    <row r="110" spans="1:2" ht="12.75" customHeight="1">
      <c r="A110" s="528"/>
      <c r="B110" s="528"/>
    </row>
    <row r="111" spans="1:2" ht="12.75" customHeight="1">
      <c r="A111" s="528"/>
      <c r="B111" s="528"/>
    </row>
    <row r="112" spans="1:2" ht="12.75" customHeight="1">
      <c r="A112" s="528"/>
      <c r="B112" s="528"/>
    </row>
    <row r="113" spans="1:2" ht="12.75" customHeight="1">
      <c r="A113" s="528"/>
      <c r="B113" s="528"/>
    </row>
    <row r="114" spans="1:2" ht="12.75" customHeight="1">
      <c r="A114" s="528"/>
      <c r="B114" s="528"/>
    </row>
    <row r="115" spans="1:2" ht="12.75" customHeight="1">
      <c r="A115" s="528"/>
      <c r="B115" s="528"/>
    </row>
    <row r="116" spans="1:2" ht="12.75" customHeight="1">
      <c r="A116" s="528"/>
      <c r="B116" s="528"/>
    </row>
    <row r="117" spans="1:2" ht="12.75" customHeight="1">
      <c r="A117" s="528"/>
      <c r="B117" s="528"/>
    </row>
    <row r="118" spans="1:2" ht="12.75" customHeight="1">
      <c r="A118" s="528"/>
      <c r="B118" s="528"/>
    </row>
    <row r="119" spans="1:2" ht="12.75" customHeight="1">
      <c r="A119" s="528"/>
      <c r="B119" s="528"/>
    </row>
    <row r="120" spans="1:2" ht="12.75" customHeight="1">
      <c r="A120" s="528"/>
      <c r="B120" s="528"/>
    </row>
    <row r="121" spans="1:2" ht="12.75" customHeight="1">
      <c r="A121" s="528"/>
      <c r="B121" s="528"/>
    </row>
    <row r="122" spans="1:2" ht="12.75" customHeight="1">
      <c r="A122" s="528"/>
      <c r="B122" s="528"/>
    </row>
    <row r="123" spans="1:2" ht="12.75" customHeight="1">
      <c r="A123" s="528"/>
      <c r="B123" s="528"/>
    </row>
    <row r="124" spans="1:2" ht="12.75" customHeight="1">
      <c r="A124" s="528"/>
      <c r="B124" s="528"/>
    </row>
    <row r="125" spans="1:2" ht="12.75" customHeight="1">
      <c r="A125" s="528"/>
      <c r="B125" s="528"/>
    </row>
    <row r="126" spans="1:2" ht="12.75" customHeight="1">
      <c r="A126" s="528"/>
      <c r="B126" s="528"/>
    </row>
    <row r="127" spans="1:2" ht="12.75" customHeight="1">
      <c r="A127" s="528"/>
      <c r="B127" s="528"/>
    </row>
    <row r="128" spans="1:2" ht="12.75" customHeight="1">
      <c r="A128" s="528"/>
      <c r="B128" s="528"/>
    </row>
    <row r="129" spans="1:2" ht="12.75" customHeight="1">
      <c r="A129" s="528"/>
      <c r="B129" s="528"/>
    </row>
    <row r="130" spans="1:2" ht="12.75" customHeight="1">
      <c r="A130" s="528"/>
      <c r="B130" s="528"/>
    </row>
    <row r="131" spans="1:2" ht="12.75" customHeight="1">
      <c r="A131" s="528"/>
      <c r="B131" s="528"/>
    </row>
    <row r="132" spans="1:2" ht="12.75" customHeight="1">
      <c r="A132" s="528"/>
      <c r="B132" s="528"/>
    </row>
    <row r="133" spans="1:2" ht="12.75" customHeight="1">
      <c r="A133" s="528"/>
      <c r="B133" s="528"/>
    </row>
    <row r="134" spans="1:2" ht="12.75" customHeight="1">
      <c r="A134" s="528"/>
      <c r="B134" s="528"/>
    </row>
    <row r="135" spans="1:2" ht="12.75" customHeight="1">
      <c r="A135" s="528"/>
      <c r="B135" s="528"/>
    </row>
    <row r="136" spans="1:2" ht="12.75" customHeight="1">
      <c r="A136" s="528"/>
      <c r="B136" s="528"/>
    </row>
    <row r="137" spans="1:2" ht="12.75" customHeight="1">
      <c r="A137" s="528"/>
      <c r="B137" s="528"/>
    </row>
    <row r="138" spans="1:2" ht="12.75" customHeight="1">
      <c r="A138" s="528"/>
      <c r="B138" s="528"/>
    </row>
    <row r="139" spans="1:2" ht="12.75" customHeight="1">
      <c r="A139" s="528"/>
      <c r="B139" s="528"/>
    </row>
    <row r="140" spans="1:2" ht="12.75" customHeight="1">
      <c r="A140" s="528"/>
      <c r="B140" s="528"/>
    </row>
    <row r="141" spans="1:2" ht="12.75" customHeight="1">
      <c r="A141" s="528"/>
      <c r="B141" s="528"/>
    </row>
    <row r="142" spans="1:2" ht="12.75" customHeight="1">
      <c r="A142" s="528"/>
      <c r="B142" s="528"/>
    </row>
    <row r="143" spans="1:2" ht="12.75" customHeight="1">
      <c r="A143" s="528"/>
      <c r="B143" s="528"/>
    </row>
    <row r="144" spans="1:2" ht="12.75" customHeight="1">
      <c r="A144" s="528"/>
      <c r="B144" s="528"/>
    </row>
    <row r="145" spans="1:2" ht="12.75" customHeight="1">
      <c r="A145" s="528"/>
      <c r="B145" s="528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</sheetData>
  <sheetProtection selectLockedCells="1" selectUnlockedCells="1"/>
  <mergeCells count="128">
    <mergeCell ref="A138:B138"/>
    <mergeCell ref="A143:B143"/>
    <mergeCell ref="A144:B144"/>
    <mergeCell ref="A145:B145"/>
    <mergeCell ref="A139:B139"/>
    <mergeCell ref="A140:B140"/>
    <mergeCell ref="A141:B141"/>
    <mergeCell ref="A142:B142"/>
    <mergeCell ref="A132:B132"/>
    <mergeCell ref="A133:B133"/>
    <mergeCell ref="A134:B134"/>
    <mergeCell ref="A135:B135"/>
    <mergeCell ref="A122:B122"/>
    <mergeCell ref="A123:B123"/>
    <mergeCell ref="A124:B124"/>
    <mergeCell ref="A125:B125"/>
    <mergeCell ref="A118:B118"/>
    <mergeCell ref="A119:B119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08:B108"/>
    <mergeCell ref="A109:B109"/>
    <mergeCell ref="A110:B110"/>
    <mergeCell ref="A111:B111"/>
    <mergeCell ref="A114:B114"/>
    <mergeCell ref="A115:B115"/>
    <mergeCell ref="A116:B116"/>
    <mergeCell ref="A117:B117"/>
    <mergeCell ref="A98:B98"/>
    <mergeCell ref="A99:B99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100:B100"/>
    <mergeCell ref="A101:B101"/>
    <mergeCell ref="A90:B90"/>
    <mergeCell ref="A91:B91"/>
    <mergeCell ref="A92:B92"/>
    <mergeCell ref="A93:B93"/>
    <mergeCell ref="A94:B94"/>
    <mergeCell ref="A95:B95"/>
    <mergeCell ref="A96:B96"/>
    <mergeCell ref="A97:B97"/>
    <mergeCell ref="A84:B84"/>
    <mergeCell ref="A85:B85"/>
    <mergeCell ref="A86:B86"/>
    <mergeCell ref="A87:B87"/>
    <mergeCell ref="A74:B74"/>
    <mergeCell ref="A75:B75"/>
    <mergeCell ref="A76:B76"/>
    <mergeCell ref="A77:B77"/>
    <mergeCell ref="A70:B70"/>
    <mergeCell ref="A71:B71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60:B60"/>
    <mergeCell ref="A61:B61"/>
    <mergeCell ref="A62:B62"/>
    <mergeCell ref="A63:B63"/>
    <mergeCell ref="A66:B66"/>
    <mergeCell ref="A67:B67"/>
    <mergeCell ref="A68:B68"/>
    <mergeCell ref="A69:B69"/>
    <mergeCell ref="A50:B50"/>
    <mergeCell ref="A51:B51"/>
    <mergeCell ref="A64:B64"/>
    <mergeCell ref="A65:B65"/>
    <mergeCell ref="A54:B54"/>
    <mergeCell ref="A55:B55"/>
    <mergeCell ref="A56:B56"/>
    <mergeCell ref="A57:B57"/>
    <mergeCell ref="A58:B58"/>
    <mergeCell ref="A59:B59"/>
    <mergeCell ref="A52:B52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38:B38"/>
    <mergeCell ref="A39:B39"/>
    <mergeCell ref="A26:B26"/>
    <mergeCell ref="A27:B27"/>
    <mergeCell ref="A28:B28"/>
    <mergeCell ref="A29:B29"/>
    <mergeCell ref="A40:B40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24:B24"/>
    <mergeCell ref="A25:B25"/>
    <mergeCell ref="A1:B1"/>
    <mergeCell ref="A3:C3"/>
    <mergeCell ref="A4:B4"/>
    <mergeCell ref="A5:B5"/>
    <mergeCell ref="C5:C6"/>
    <mergeCell ref="A23:B23"/>
  </mergeCells>
  <printOptions/>
  <pageMargins left="0.75" right="0.75" top="1" bottom="1" header="0.5118055555555555" footer="0.5118055555555555"/>
  <pageSetup horizontalDpi="600" verticalDpi="600" orientation="portrait" paperSize="9" scale="71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201"/>
  <sheetViews>
    <sheetView zoomScalePageLayoutView="0" workbookViewId="0" topLeftCell="A2">
      <selection activeCell="C4" sqref="C4:D4"/>
    </sheetView>
  </sheetViews>
  <sheetFormatPr defaultColWidth="9.00390625" defaultRowHeight="12.75"/>
  <cols>
    <col min="1" max="1" width="31.375" style="1" customWidth="1"/>
    <col min="2" max="2" width="70.625" style="1" customWidth="1"/>
    <col min="3" max="4" width="16.125" style="2" customWidth="1"/>
  </cols>
  <sheetData>
    <row r="1" ht="46.5" customHeight="1" hidden="1"/>
    <row r="2" spans="2:4" ht="51" customHeight="1">
      <c r="B2" s="337"/>
      <c r="C2" s="540" t="s">
        <v>559</v>
      </c>
      <c r="D2" s="540"/>
    </row>
    <row r="3" spans="1:4" ht="47.25" customHeight="1">
      <c r="A3" s="541" t="s">
        <v>552</v>
      </c>
      <c r="B3" s="541"/>
      <c r="C3" s="541"/>
      <c r="D3" s="541"/>
    </row>
    <row r="4" spans="1:4" ht="12.75" customHeight="1">
      <c r="A4" s="534"/>
      <c r="B4" s="534"/>
      <c r="C4" s="542" t="s">
        <v>240</v>
      </c>
      <c r="D4" s="542"/>
    </row>
    <row r="5" spans="1:4" ht="12.75" customHeight="1">
      <c r="A5" s="543" t="s">
        <v>22</v>
      </c>
      <c r="B5" s="544" t="s">
        <v>23</v>
      </c>
      <c r="C5" s="545" t="s">
        <v>550</v>
      </c>
      <c r="D5" s="546" t="s">
        <v>558</v>
      </c>
    </row>
    <row r="6" spans="1:4" ht="66.75" customHeight="1">
      <c r="A6" s="543"/>
      <c r="B6" s="544"/>
      <c r="C6" s="545"/>
      <c r="D6" s="546"/>
    </row>
    <row r="7" spans="1:4" ht="12.75" customHeight="1">
      <c r="A7" s="410">
        <v>1</v>
      </c>
      <c r="B7" s="410">
        <v>2</v>
      </c>
      <c r="C7" s="411">
        <v>3</v>
      </c>
      <c r="D7" s="412">
        <v>4</v>
      </c>
    </row>
    <row r="8" spans="1:4" s="3" customFormat="1" ht="25.5" customHeight="1">
      <c r="A8" s="413" t="s">
        <v>24</v>
      </c>
      <c r="B8" s="338" t="s">
        <v>25</v>
      </c>
      <c r="C8" s="414">
        <f>C9+C16+C23+C31+C43+C47+C62+C66</f>
        <v>2842.7419999999997</v>
      </c>
      <c r="D8" s="414">
        <f>D9+D16+D23+D31+D43+D47+D62+D66</f>
        <v>656.517</v>
      </c>
    </row>
    <row r="9" spans="1:4" s="3" customFormat="1" ht="36" customHeight="1">
      <c r="A9" s="416" t="s">
        <v>26</v>
      </c>
      <c r="B9" s="339" t="s">
        <v>27</v>
      </c>
      <c r="C9" s="417">
        <f>C10</f>
        <v>1350.1</v>
      </c>
      <c r="D9" s="418">
        <f>D10</f>
        <v>237.852</v>
      </c>
    </row>
    <row r="10" spans="1:4" ht="30" customHeight="1">
      <c r="A10" s="419" t="s">
        <v>28</v>
      </c>
      <c r="B10" s="390" t="s">
        <v>29</v>
      </c>
      <c r="C10" s="420">
        <f>C11+C15</f>
        <v>1350.1</v>
      </c>
      <c r="D10" s="421">
        <f>D11+D15</f>
        <v>237.852</v>
      </c>
    </row>
    <row r="11" spans="1:4" ht="57.75" customHeight="1">
      <c r="A11" s="422" t="s">
        <v>30</v>
      </c>
      <c r="B11" s="21" t="s">
        <v>268</v>
      </c>
      <c r="C11" s="423">
        <v>1350</v>
      </c>
      <c r="D11" s="424">
        <v>237.822</v>
      </c>
    </row>
    <row r="12" spans="1:4" ht="69" customHeight="1">
      <c r="A12" s="425" t="s">
        <v>458</v>
      </c>
      <c r="B12" s="131" t="s">
        <v>470</v>
      </c>
      <c r="C12" s="426">
        <v>0</v>
      </c>
      <c r="D12" s="426">
        <v>214.19</v>
      </c>
    </row>
    <row r="13" spans="1:4" ht="69" customHeight="1">
      <c r="A13" s="425" t="s">
        <v>459</v>
      </c>
      <c r="B13" s="131" t="s">
        <v>469</v>
      </c>
      <c r="C13" s="426">
        <v>0</v>
      </c>
      <c r="D13" s="426">
        <v>22.66</v>
      </c>
    </row>
    <row r="14" spans="1:4" ht="77.25" customHeight="1">
      <c r="A14" s="425" t="s">
        <v>457</v>
      </c>
      <c r="B14" s="370" t="s">
        <v>456</v>
      </c>
      <c r="C14" s="427">
        <v>0</v>
      </c>
      <c r="D14" s="427">
        <v>0.965</v>
      </c>
    </row>
    <row r="15" spans="1:4" ht="39" customHeight="1">
      <c r="A15" s="428" t="s">
        <v>471</v>
      </c>
      <c r="B15" s="381" t="s">
        <v>472</v>
      </c>
      <c r="C15" s="429">
        <v>0.1</v>
      </c>
      <c r="D15" s="429">
        <v>0.03</v>
      </c>
    </row>
    <row r="16" spans="1:4" ht="36" customHeight="1">
      <c r="A16" s="340" t="s">
        <v>280</v>
      </c>
      <c r="B16" s="371" t="s">
        <v>283</v>
      </c>
      <c r="C16" s="430">
        <f>C17</f>
        <v>224.372</v>
      </c>
      <c r="D16" s="415">
        <f>D17</f>
        <v>60.582</v>
      </c>
    </row>
    <row r="17" spans="1:4" ht="38.25" customHeight="1">
      <c r="A17" s="341" t="s">
        <v>281</v>
      </c>
      <c r="B17" s="339" t="s">
        <v>284</v>
      </c>
      <c r="C17" s="431">
        <f>SUM(C18:C21)</f>
        <v>224.372</v>
      </c>
      <c r="D17" s="431">
        <f>SUM(D18:D21)</f>
        <v>60.582</v>
      </c>
    </row>
    <row r="18" spans="1:4" ht="48.75" customHeight="1">
      <c r="A18" s="342" t="s">
        <v>473</v>
      </c>
      <c r="B18" s="19" t="s">
        <v>285</v>
      </c>
      <c r="C18" s="433">
        <v>81.34</v>
      </c>
      <c r="D18" s="434">
        <v>26.607</v>
      </c>
    </row>
    <row r="19" spans="1:4" ht="57.75" customHeight="1">
      <c r="A19" s="342" t="s">
        <v>474</v>
      </c>
      <c r="B19" s="19" t="s">
        <v>315</v>
      </c>
      <c r="C19" s="433">
        <v>0.6</v>
      </c>
      <c r="D19" s="336">
        <v>0.2</v>
      </c>
    </row>
    <row r="20" spans="1:4" ht="57.75" customHeight="1">
      <c r="A20" s="342" t="s">
        <v>475</v>
      </c>
      <c r="B20" s="19" t="s">
        <v>317</v>
      </c>
      <c r="C20" s="433">
        <v>157.532</v>
      </c>
      <c r="D20" s="336">
        <v>39.011</v>
      </c>
    </row>
    <row r="21" spans="1:4" ht="57.75" customHeight="1">
      <c r="A21" s="342" t="s">
        <v>476</v>
      </c>
      <c r="B21" s="19" t="s">
        <v>319</v>
      </c>
      <c r="C21" s="433">
        <v>-15.1</v>
      </c>
      <c r="D21" s="336">
        <v>-5.236</v>
      </c>
    </row>
    <row r="22" spans="1:4" ht="57.75" customHeight="1" hidden="1">
      <c r="A22" s="128" t="s">
        <v>282</v>
      </c>
      <c r="B22" s="19" t="s">
        <v>285</v>
      </c>
      <c r="C22" s="435">
        <v>295.3</v>
      </c>
      <c r="D22" s="426"/>
    </row>
    <row r="23" spans="1:4" ht="46.5" customHeight="1">
      <c r="A23" s="436" t="s">
        <v>32</v>
      </c>
      <c r="B23" s="194" t="s">
        <v>33</v>
      </c>
      <c r="C23" s="437">
        <f>C24</f>
        <v>300</v>
      </c>
      <c r="D23" s="438">
        <f>D24</f>
        <v>180.9</v>
      </c>
    </row>
    <row r="24" spans="1:4" s="3" customFormat="1" ht="29.25" customHeight="1">
      <c r="A24" s="439" t="s">
        <v>412</v>
      </c>
      <c r="B24" s="343" t="s">
        <v>413</v>
      </c>
      <c r="C24" s="440">
        <f>C25+C28</f>
        <v>300</v>
      </c>
      <c r="D24" s="441">
        <f>D25+D28</f>
        <v>180.9</v>
      </c>
    </row>
    <row r="25" spans="1:4" ht="29.25" customHeight="1">
      <c r="A25" s="442" t="s">
        <v>477</v>
      </c>
      <c r="B25" s="21" t="s">
        <v>414</v>
      </c>
      <c r="C25" s="525">
        <v>124.8</v>
      </c>
      <c r="D25" s="525">
        <f>SUM(D26:D27)</f>
        <v>180.9</v>
      </c>
    </row>
    <row r="26" spans="1:4" ht="29.25" customHeight="1">
      <c r="A26" s="445" t="s">
        <v>460</v>
      </c>
      <c r="B26" s="158" t="s">
        <v>478</v>
      </c>
      <c r="C26" s="444">
        <v>0</v>
      </c>
      <c r="D26" s="444">
        <v>180.4</v>
      </c>
    </row>
    <row r="27" spans="1:4" ht="48.75" customHeight="1">
      <c r="A27" s="445" t="s">
        <v>479</v>
      </c>
      <c r="B27" s="158" t="s">
        <v>461</v>
      </c>
      <c r="C27" s="446">
        <v>0</v>
      </c>
      <c r="D27" s="446">
        <v>0.5</v>
      </c>
    </row>
    <row r="28" spans="1:4" s="3" customFormat="1" ht="29.25" customHeight="1">
      <c r="A28" s="439" t="s">
        <v>480</v>
      </c>
      <c r="B28" s="343" t="s">
        <v>415</v>
      </c>
      <c r="C28" s="447">
        <v>175.2</v>
      </c>
      <c r="D28" s="441">
        <f>D29</f>
        <v>0</v>
      </c>
    </row>
    <row r="29" spans="1:4" ht="40.5" customHeight="1" hidden="1">
      <c r="A29" s="445" t="s">
        <v>463</v>
      </c>
      <c r="B29" s="19" t="s">
        <v>416</v>
      </c>
      <c r="C29" s="443">
        <v>0</v>
      </c>
      <c r="D29" s="444">
        <v>0</v>
      </c>
    </row>
    <row r="30" spans="1:4" ht="57.75" customHeight="1" hidden="1">
      <c r="A30" s="445" t="s">
        <v>463</v>
      </c>
      <c r="B30" s="158" t="s">
        <v>462</v>
      </c>
      <c r="C30" s="446">
        <v>0</v>
      </c>
      <c r="D30" s="446">
        <v>0</v>
      </c>
    </row>
    <row r="31" spans="1:4" s="3" customFormat="1" ht="29.25" customHeight="1">
      <c r="A31" s="448" t="s">
        <v>37</v>
      </c>
      <c r="B31" s="194" t="s">
        <v>38</v>
      </c>
      <c r="C31" s="449">
        <f>C34+C32</f>
        <v>543.7</v>
      </c>
      <c r="D31" s="450">
        <f>D34+D32</f>
        <v>-0.1</v>
      </c>
    </row>
    <row r="32" spans="1:4" ht="39.75" customHeight="1">
      <c r="A32" s="451" t="s">
        <v>39</v>
      </c>
      <c r="B32" s="344" t="s">
        <v>40</v>
      </c>
      <c r="C32" s="452">
        <f>C33</f>
        <v>2</v>
      </c>
      <c r="D32" s="453">
        <v>0</v>
      </c>
    </row>
    <row r="33" spans="1:4" ht="39.75" customHeight="1">
      <c r="A33" s="454" t="s">
        <v>41</v>
      </c>
      <c r="B33" s="158" t="s">
        <v>241</v>
      </c>
      <c r="C33" s="455">
        <v>2</v>
      </c>
      <c r="D33" s="426">
        <v>0</v>
      </c>
    </row>
    <row r="34" spans="1:4" s="3" customFormat="1" ht="27.75" customHeight="1">
      <c r="A34" s="456" t="s">
        <v>42</v>
      </c>
      <c r="B34" s="343" t="s">
        <v>43</v>
      </c>
      <c r="C34" s="447">
        <f>C35+C38</f>
        <v>541.7</v>
      </c>
      <c r="D34" s="441">
        <v>-0.1</v>
      </c>
    </row>
    <row r="35" spans="1:4" ht="33.75" customHeight="1">
      <c r="A35" s="457" t="s">
        <v>178</v>
      </c>
      <c r="B35" s="21" t="s">
        <v>179</v>
      </c>
      <c r="C35" s="458">
        <f>C36</f>
        <v>511</v>
      </c>
      <c r="D35" s="459">
        <f>D36</f>
        <v>-1.939</v>
      </c>
    </row>
    <row r="36" spans="1:4" ht="31.5" customHeight="1">
      <c r="A36" s="442" t="s">
        <v>180</v>
      </c>
      <c r="B36" s="21" t="s">
        <v>181</v>
      </c>
      <c r="C36" s="460">
        <v>511</v>
      </c>
      <c r="D36" s="461">
        <v>-1.939</v>
      </c>
    </row>
    <row r="37" spans="1:4" ht="34.5" customHeight="1">
      <c r="A37" s="445" t="s">
        <v>464</v>
      </c>
      <c r="B37" s="158" t="s">
        <v>481</v>
      </c>
      <c r="C37" s="462">
        <v>0</v>
      </c>
      <c r="D37" s="462">
        <v>-1.938</v>
      </c>
    </row>
    <row r="38" spans="1:4" s="3" customFormat="1" ht="21.75" customHeight="1">
      <c r="A38" s="419" t="s">
        <v>182</v>
      </c>
      <c r="B38" s="384" t="s">
        <v>183</v>
      </c>
      <c r="C38" s="463">
        <f>C40</f>
        <v>30.7</v>
      </c>
      <c r="D38" s="464">
        <f>D40</f>
        <v>1.826</v>
      </c>
    </row>
    <row r="39" spans="1:4" s="3" customFormat="1" ht="29.25" customHeight="1">
      <c r="A39" s="465" t="s">
        <v>514</v>
      </c>
      <c r="B39" s="21" t="s">
        <v>185</v>
      </c>
      <c r="C39" s="466">
        <v>30.7</v>
      </c>
      <c r="D39" s="467">
        <v>1.8</v>
      </c>
    </row>
    <row r="40" spans="1:4" ht="30.75" customHeight="1">
      <c r="A40" s="442" t="s">
        <v>184</v>
      </c>
      <c r="B40" s="21" t="s">
        <v>185</v>
      </c>
      <c r="C40" s="460">
        <v>30.7</v>
      </c>
      <c r="D40" s="461">
        <v>1.826</v>
      </c>
    </row>
    <row r="41" spans="1:4" ht="28.5" customHeight="1">
      <c r="A41" s="445" t="s">
        <v>465</v>
      </c>
      <c r="B41" s="158" t="s">
        <v>482</v>
      </c>
      <c r="C41" s="462">
        <v>0</v>
      </c>
      <c r="D41" s="462">
        <v>1.798</v>
      </c>
    </row>
    <row r="42" spans="1:4" ht="43.5" customHeight="1" hidden="1">
      <c r="A42" s="445" t="s">
        <v>467</v>
      </c>
      <c r="B42" s="373" t="s">
        <v>466</v>
      </c>
      <c r="C42" s="468">
        <v>0</v>
      </c>
      <c r="D42" s="468">
        <v>0</v>
      </c>
    </row>
    <row r="43" spans="1:4" s="3" customFormat="1" ht="25.5" customHeight="1">
      <c r="A43" s="469" t="s">
        <v>44</v>
      </c>
      <c r="B43" s="374" t="s">
        <v>139</v>
      </c>
      <c r="C43" s="450">
        <f>C44</f>
        <v>46.2</v>
      </c>
      <c r="D43" s="450">
        <f>D44</f>
        <v>12.3</v>
      </c>
    </row>
    <row r="44" spans="1:4" s="3" customFormat="1" ht="31.5" customHeight="1">
      <c r="A44" s="469" t="s">
        <v>45</v>
      </c>
      <c r="B44" s="374" t="s">
        <v>46</v>
      </c>
      <c r="C44" s="450">
        <f>C45</f>
        <v>46.2</v>
      </c>
      <c r="D44" s="450">
        <f>D45</f>
        <v>12.3</v>
      </c>
    </row>
    <row r="45" spans="1:4" ht="52.5" customHeight="1">
      <c r="A45" s="442" t="s">
        <v>417</v>
      </c>
      <c r="B45" s="21" t="s">
        <v>47</v>
      </c>
      <c r="C45" s="470">
        <v>46.2</v>
      </c>
      <c r="D45" s="471">
        <f>D46</f>
        <v>12.3</v>
      </c>
    </row>
    <row r="46" spans="1:4" ht="61.5" customHeight="1">
      <c r="A46" s="445" t="s">
        <v>468</v>
      </c>
      <c r="B46" s="373" t="s">
        <v>483</v>
      </c>
      <c r="C46" s="427">
        <v>0</v>
      </c>
      <c r="D46" s="427">
        <v>12.3</v>
      </c>
    </row>
    <row r="47" spans="1:4" s="3" customFormat="1" ht="34.5" customHeight="1">
      <c r="A47" s="473" t="s">
        <v>48</v>
      </c>
      <c r="B47" s="376" t="s">
        <v>49</v>
      </c>
      <c r="C47" s="474">
        <f>C55+C58</f>
        <v>223.4</v>
      </c>
      <c r="D47" s="474">
        <f>D55+D58</f>
        <v>77.5</v>
      </c>
    </row>
    <row r="48" spans="1:4" s="3" customFormat="1" ht="28.5" customHeight="1" hidden="1">
      <c r="A48" s="475" t="s">
        <v>176</v>
      </c>
      <c r="B48" s="377" t="s">
        <v>177</v>
      </c>
      <c r="C48" s="476">
        <f>C49</f>
        <v>0</v>
      </c>
      <c r="D48" s="476">
        <f>D49</f>
        <v>0</v>
      </c>
    </row>
    <row r="49" spans="1:4" s="3" customFormat="1" ht="53.25" customHeight="1" hidden="1">
      <c r="A49" s="477" t="s">
        <v>304</v>
      </c>
      <c r="B49" s="378" t="s">
        <v>269</v>
      </c>
      <c r="C49" s="478"/>
      <c r="D49" s="478"/>
    </row>
    <row r="50" spans="1:4" ht="41.25" customHeight="1" hidden="1">
      <c r="A50" s="479" t="s">
        <v>50</v>
      </c>
      <c r="B50" s="379" t="s">
        <v>51</v>
      </c>
      <c r="C50" s="480">
        <f>C51</f>
        <v>0</v>
      </c>
      <c r="D50" s="480">
        <f>D51</f>
        <v>0</v>
      </c>
    </row>
    <row r="51" spans="1:4" ht="48.75" customHeight="1" hidden="1">
      <c r="A51" s="477" t="s">
        <v>303</v>
      </c>
      <c r="B51" s="378" t="s">
        <v>186</v>
      </c>
      <c r="C51" s="481">
        <v>0</v>
      </c>
      <c r="D51" s="481">
        <v>0</v>
      </c>
    </row>
    <row r="52" spans="1:4" ht="1.5" customHeight="1" hidden="1">
      <c r="A52" s="473" t="s">
        <v>140</v>
      </c>
      <c r="B52" s="376" t="s">
        <v>141</v>
      </c>
      <c r="C52" s="474">
        <f>C54</f>
        <v>0</v>
      </c>
      <c r="D52" s="474">
        <f>D54</f>
        <v>0</v>
      </c>
    </row>
    <row r="53" spans="1:4" ht="36.75" customHeight="1" hidden="1">
      <c r="A53" s="473" t="s">
        <v>142</v>
      </c>
      <c r="B53" s="376" t="s">
        <v>166</v>
      </c>
      <c r="C53" s="474">
        <f>C54</f>
        <v>0</v>
      </c>
      <c r="D53" s="474">
        <f>D54</f>
        <v>0</v>
      </c>
    </row>
    <row r="54" spans="1:4" ht="42" customHeight="1" hidden="1">
      <c r="A54" s="477" t="s">
        <v>302</v>
      </c>
      <c r="B54" s="378" t="s">
        <v>243</v>
      </c>
      <c r="C54" s="481">
        <v>0</v>
      </c>
      <c r="D54" s="481">
        <v>0</v>
      </c>
    </row>
    <row r="55" spans="1:4" ht="63.75" customHeight="1">
      <c r="A55" s="473" t="s">
        <v>418</v>
      </c>
      <c r="B55" s="376" t="s">
        <v>419</v>
      </c>
      <c r="C55" s="474">
        <v>98</v>
      </c>
      <c r="D55" s="474">
        <v>49</v>
      </c>
    </row>
    <row r="56" spans="1:4" ht="63.75" customHeight="1">
      <c r="A56" s="473" t="s">
        <v>484</v>
      </c>
      <c r="B56" s="376" t="s">
        <v>51</v>
      </c>
      <c r="C56" s="474">
        <v>98</v>
      </c>
      <c r="D56" s="474">
        <v>49</v>
      </c>
    </row>
    <row r="57" spans="1:4" ht="63.75" customHeight="1">
      <c r="A57" s="482" t="s">
        <v>420</v>
      </c>
      <c r="B57" s="380" t="s">
        <v>485</v>
      </c>
      <c r="C57" s="483">
        <v>98</v>
      </c>
      <c r="D57" s="483">
        <v>49</v>
      </c>
    </row>
    <row r="58" spans="1:4" ht="63.75" customHeight="1">
      <c r="A58" s="473" t="s">
        <v>52</v>
      </c>
      <c r="B58" s="376" t="s">
        <v>486</v>
      </c>
      <c r="C58" s="474">
        <v>125.4</v>
      </c>
      <c r="D58" s="474">
        <v>28.5</v>
      </c>
    </row>
    <row r="59" spans="1:4" s="3" customFormat="1" ht="59.25" customHeight="1">
      <c r="A59" s="475" t="s">
        <v>54</v>
      </c>
      <c r="B59" s="377" t="s">
        <v>487</v>
      </c>
      <c r="C59" s="480">
        <v>125.4</v>
      </c>
      <c r="D59" s="480">
        <v>28.5</v>
      </c>
    </row>
    <row r="60" spans="1:4" s="3" customFormat="1" ht="59.25" customHeight="1">
      <c r="A60" s="475" t="s">
        <v>488</v>
      </c>
      <c r="B60" s="374" t="s">
        <v>489</v>
      </c>
      <c r="C60" s="480">
        <v>125.4</v>
      </c>
      <c r="D60" s="480">
        <v>28.5</v>
      </c>
    </row>
    <row r="61" spans="1:4" s="3" customFormat="1" ht="54.75" customHeight="1">
      <c r="A61" s="472" t="s">
        <v>421</v>
      </c>
      <c r="B61" s="149" t="s">
        <v>489</v>
      </c>
      <c r="C61" s="426">
        <v>125.4</v>
      </c>
      <c r="D61" s="426">
        <v>28.5</v>
      </c>
    </row>
    <row r="62" spans="1:4" ht="42.75" customHeight="1">
      <c r="A62" s="473" t="s">
        <v>56</v>
      </c>
      <c r="B62" s="376" t="s">
        <v>57</v>
      </c>
      <c r="C62" s="474">
        <f aca="true" t="shared" si="0" ref="C62:D64">C63</f>
        <v>154.97</v>
      </c>
      <c r="D62" s="474">
        <f t="shared" si="0"/>
        <v>97.483</v>
      </c>
    </row>
    <row r="63" spans="1:4" s="3" customFormat="1" ht="23.25" customHeight="1">
      <c r="A63" s="475" t="s">
        <v>168</v>
      </c>
      <c r="B63" s="377" t="s">
        <v>167</v>
      </c>
      <c r="C63" s="480">
        <f t="shared" si="0"/>
        <v>154.97</v>
      </c>
      <c r="D63" s="480">
        <f t="shared" si="0"/>
        <v>97.483</v>
      </c>
    </row>
    <row r="64" spans="1:4" s="3" customFormat="1" ht="0.75" customHeight="1">
      <c r="A64" s="445" t="s">
        <v>168</v>
      </c>
      <c r="B64" s="375" t="s">
        <v>167</v>
      </c>
      <c r="C64" s="484">
        <f t="shared" si="0"/>
        <v>154.97</v>
      </c>
      <c r="D64" s="485">
        <f t="shared" si="0"/>
        <v>97.483</v>
      </c>
    </row>
    <row r="65" spans="1:4" ht="18" customHeight="1">
      <c r="A65" s="445" t="s">
        <v>422</v>
      </c>
      <c r="B65" s="19" t="s">
        <v>423</v>
      </c>
      <c r="C65" s="435">
        <v>154.97</v>
      </c>
      <c r="D65" s="426">
        <v>97.483</v>
      </c>
    </row>
    <row r="66" spans="1:4" ht="22.5" customHeight="1">
      <c r="A66" s="486" t="s">
        <v>424</v>
      </c>
      <c r="B66" s="34" t="s">
        <v>425</v>
      </c>
      <c r="C66" s="487">
        <f>C67</f>
        <v>0</v>
      </c>
      <c r="D66" s="474">
        <f>D67</f>
        <v>-10</v>
      </c>
    </row>
    <row r="67" spans="1:4" s="3" customFormat="1" ht="19.5" customHeight="1">
      <c r="A67" s="488" t="s">
        <v>426</v>
      </c>
      <c r="B67" s="180" t="s">
        <v>427</v>
      </c>
      <c r="C67" s="433">
        <f>C68</f>
        <v>0</v>
      </c>
      <c r="D67" s="481">
        <f>D68</f>
        <v>-10</v>
      </c>
    </row>
    <row r="68" spans="1:4" ht="22.5" customHeight="1">
      <c r="A68" s="488" t="s">
        <v>428</v>
      </c>
      <c r="B68" s="44" t="s">
        <v>525</v>
      </c>
      <c r="C68" s="433">
        <v>0</v>
      </c>
      <c r="D68" s="481">
        <v>-10</v>
      </c>
    </row>
    <row r="69" spans="1:4" ht="37.5" customHeight="1">
      <c r="A69" s="448" t="s">
        <v>62</v>
      </c>
      <c r="B69" s="194" t="s">
        <v>63</v>
      </c>
      <c r="C69" s="489">
        <f>C70+C109+C108</f>
        <v>18035.098</v>
      </c>
      <c r="D69" s="490">
        <f>D70+D109+D108</f>
        <v>4408.874</v>
      </c>
    </row>
    <row r="70" spans="1:4" ht="37.5" customHeight="1">
      <c r="A70" s="448" t="s">
        <v>64</v>
      </c>
      <c r="B70" s="194" t="s">
        <v>65</v>
      </c>
      <c r="C70" s="491">
        <f>C71+C79+C92</f>
        <v>18058.9</v>
      </c>
      <c r="D70" s="526">
        <f>D71+D79+D92</f>
        <v>4432.688</v>
      </c>
    </row>
    <row r="71" spans="1:4" ht="25.5">
      <c r="A71" s="439" t="s">
        <v>490</v>
      </c>
      <c r="B71" s="343" t="s">
        <v>270</v>
      </c>
      <c r="C71" s="440">
        <f>C72+C76</f>
        <v>11616.7</v>
      </c>
      <c r="D71" s="441">
        <f>D72+D76</f>
        <v>2713.8</v>
      </c>
    </row>
    <row r="72" spans="1:4" ht="38.25" customHeight="1">
      <c r="A72" s="492" t="s">
        <v>528</v>
      </c>
      <c r="B72" s="407" t="s">
        <v>66</v>
      </c>
      <c r="C72" s="493">
        <f>C73</f>
        <v>6160.5</v>
      </c>
      <c r="D72" s="494">
        <f>D73</f>
        <v>1540.1</v>
      </c>
    </row>
    <row r="73" spans="1:4" ht="38.25" customHeight="1">
      <c r="A73" s="495" t="s">
        <v>530</v>
      </c>
      <c r="B73" s="409" t="s">
        <v>529</v>
      </c>
      <c r="C73" s="496">
        <f>SUM(C74:C75)</f>
        <v>6160.5</v>
      </c>
      <c r="D73" s="496">
        <f>SUM(D74:D75)</f>
        <v>1540.1</v>
      </c>
    </row>
    <row r="74" spans="1:4" s="3" customFormat="1" ht="28.5" customHeight="1">
      <c r="A74" s="497" t="s">
        <v>491</v>
      </c>
      <c r="B74" s="408" t="s">
        <v>492</v>
      </c>
      <c r="C74" s="498">
        <v>2258.1</v>
      </c>
      <c r="D74" s="485">
        <v>564.5</v>
      </c>
    </row>
    <row r="75" spans="1:4" s="3" customFormat="1" ht="33.75" customHeight="1">
      <c r="A75" s="454" t="s">
        <v>491</v>
      </c>
      <c r="B75" s="185" t="s">
        <v>493</v>
      </c>
      <c r="C75" s="499">
        <v>3902.4</v>
      </c>
      <c r="D75" s="427">
        <v>975.6</v>
      </c>
    </row>
    <row r="76" spans="1:4" s="3" customFormat="1" ht="31.5" customHeight="1">
      <c r="A76" s="500" t="s">
        <v>494</v>
      </c>
      <c r="B76" s="345" t="s">
        <v>366</v>
      </c>
      <c r="C76" s="450">
        <f>C77</f>
        <v>5456.2</v>
      </c>
      <c r="D76" s="450">
        <f>D77</f>
        <v>1173.7</v>
      </c>
    </row>
    <row r="77" spans="1:4" s="3" customFormat="1" ht="24.75" customHeight="1">
      <c r="A77" s="500" t="s">
        <v>495</v>
      </c>
      <c r="B77" s="345" t="s">
        <v>368</v>
      </c>
      <c r="C77" s="450">
        <f>+C78</f>
        <v>5456.2</v>
      </c>
      <c r="D77" s="450">
        <f>+D78</f>
        <v>1173.7</v>
      </c>
    </row>
    <row r="78" spans="1:4" s="3" customFormat="1" ht="27.75" customHeight="1" thickBot="1">
      <c r="A78" s="454" t="s">
        <v>496</v>
      </c>
      <c r="B78" s="389" t="s">
        <v>497</v>
      </c>
      <c r="C78" s="484">
        <v>5456.2</v>
      </c>
      <c r="D78" s="485">
        <v>1173.7</v>
      </c>
    </row>
    <row r="79" spans="1:4" s="3" customFormat="1" ht="24.75" customHeight="1">
      <c r="A79" s="501" t="s">
        <v>498</v>
      </c>
      <c r="B79" s="133" t="s">
        <v>531</v>
      </c>
      <c r="C79" s="487">
        <f>C84+C90</f>
        <v>412.1</v>
      </c>
      <c r="D79" s="474">
        <f>D84+D90</f>
        <v>293.7</v>
      </c>
    </row>
    <row r="80" spans="1:4" ht="12.75" customHeight="1" hidden="1">
      <c r="A80" s="502" t="s">
        <v>324</v>
      </c>
      <c r="B80" s="134" t="s">
        <v>272</v>
      </c>
      <c r="C80" s="503">
        <f>C81</f>
        <v>0</v>
      </c>
      <c r="D80" s="504"/>
    </row>
    <row r="81" spans="1:4" ht="41.25" customHeight="1" hidden="1">
      <c r="A81" s="454" t="s">
        <v>325</v>
      </c>
      <c r="B81" s="135" t="s">
        <v>273</v>
      </c>
      <c r="C81" s="435">
        <f>C82</f>
        <v>0</v>
      </c>
      <c r="D81" s="426"/>
    </row>
    <row r="82" spans="1:4" ht="40.5" customHeight="1" hidden="1">
      <c r="A82" s="454" t="s">
        <v>326</v>
      </c>
      <c r="B82" s="136" t="s">
        <v>264</v>
      </c>
      <c r="C82" s="435">
        <v>0</v>
      </c>
      <c r="D82" s="426"/>
    </row>
    <row r="83" spans="1:4" ht="57.75" customHeight="1" hidden="1">
      <c r="A83" s="448" t="s">
        <v>327</v>
      </c>
      <c r="B83" s="194" t="s">
        <v>274</v>
      </c>
      <c r="C83" s="505">
        <f>C86+C90</f>
        <v>412.1</v>
      </c>
      <c r="D83" s="505">
        <f>D86+D90</f>
        <v>293.7</v>
      </c>
    </row>
    <row r="84" spans="1:4" ht="38.25" customHeight="1">
      <c r="A84" s="506" t="s">
        <v>499</v>
      </c>
      <c r="B84" s="372" t="s">
        <v>532</v>
      </c>
      <c r="C84" s="450">
        <f>0+C87</f>
        <v>259.5</v>
      </c>
      <c r="D84" s="450">
        <f>0+D87</f>
        <v>255.5</v>
      </c>
    </row>
    <row r="85" spans="1:4" ht="50.25" customHeight="1" hidden="1">
      <c r="A85" s="506"/>
      <c r="B85" s="382"/>
      <c r="C85" s="432"/>
      <c r="D85" s="432"/>
    </row>
    <row r="86" spans="1:4" ht="63.75" customHeight="1" hidden="1">
      <c r="A86" s="448" t="s">
        <v>330</v>
      </c>
      <c r="B86" s="372" t="s">
        <v>68</v>
      </c>
      <c r="C86" s="450">
        <f>C87</f>
        <v>259.5</v>
      </c>
      <c r="D86" s="450">
        <f>D87</f>
        <v>255.5</v>
      </c>
    </row>
    <row r="87" spans="1:4" ht="41.25" customHeight="1">
      <c r="A87" s="507" t="s">
        <v>526</v>
      </c>
      <c r="B87" s="388" t="s">
        <v>246</v>
      </c>
      <c r="C87" s="508">
        <f>SUM(C88:C89)</f>
        <v>259.5</v>
      </c>
      <c r="D87" s="508">
        <f>SUM(D88:D89)</f>
        <v>255.5</v>
      </c>
    </row>
    <row r="88" spans="1:4" ht="37.5" customHeight="1">
      <c r="A88" s="454" t="s">
        <v>500</v>
      </c>
      <c r="B88" s="19" t="s">
        <v>501</v>
      </c>
      <c r="C88" s="484">
        <v>55.5</v>
      </c>
      <c r="D88" s="485">
        <v>55.5</v>
      </c>
    </row>
    <row r="89" spans="1:4" ht="45.75" customHeight="1">
      <c r="A89" s="454" t="s">
        <v>500</v>
      </c>
      <c r="B89" s="19" t="s">
        <v>247</v>
      </c>
      <c r="C89" s="435">
        <v>204</v>
      </c>
      <c r="D89" s="426">
        <v>200</v>
      </c>
    </row>
    <row r="90" spans="1:4" ht="57.75" customHeight="1">
      <c r="A90" s="439" t="s">
        <v>502</v>
      </c>
      <c r="B90" s="343" t="s">
        <v>67</v>
      </c>
      <c r="C90" s="440">
        <f>+C91</f>
        <v>152.6</v>
      </c>
      <c r="D90" s="440">
        <f>+D91</f>
        <v>38.2</v>
      </c>
    </row>
    <row r="91" spans="1:4" ht="41.25" customHeight="1">
      <c r="A91" s="454" t="s">
        <v>527</v>
      </c>
      <c r="B91" s="19" t="s">
        <v>533</v>
      </c>
      <c r="C91" s="435">
        <v>152.6</v>
      </c>
      <c r="D91" s="426">
        <v>38.2</v>
      </c>
    </row>
    <row r="92" spans="1:4" ht="41.25" customHeight="1">
      <c r="A92" s="448" t="s">
        <v>503</v>
      </c>
      <c r="B92" s="194" t="s">
        <v>69</v>
      </c>
      <c r="C92" s="509">
        <f>C98+C93</f>
        <v>6030.099999999999</v>
      </c>
      <c r="D92" s="450">
        <f>D98+D93</f>
        <v>1425.188</v>
      </c>
    </row>
    <row r="93" spans="1:4" ht="44.25" customHeight="1">
      <c r="A93" s="448" t="s">
        <v>504</v>
      </c>
      <c r="B93" s="194" t="s">
        <v>360</v>
      </c>
      <c r="C93" s="509">
        <f>C94</f>
        <v>276.7</v>
      </c>
      <c r="D93" s="450">
        <f>D94</f>
        <v>45.2</v>
      </c>
    </row>
    <row r="94" spans="1:4" ht="44.25" customHeight="1">
      <c r="A94" s="448" t="s">
        <v>535</v>
      </c>
      <c r="B94" s="346" t="s">
        <v>363</v>
      </c>
      <c r="C94" s="509">
        <f>C95</f>
        <v>276.7</v>
      </c>
      <c r="D94" s="450">
        <f>D95</f>
        <v>45.2</v>
      </c>
    </row>
    <row r="95" spans="1:4" ht="44.25" customHeight="1">
      <c r="A95" s="448" t="s">
        <v>535</v>
      </c>
      <c r="B95" s="346" t="s">
        <v>534</v>
      </c>
      <c r="C95" s="509">
        <f>+C96+C97</f>
        <v>276.7</v>
      </c>
      <c r="D95" s="509">
        <f>+D96+D97</f>
        <v>45.2</v>
      </c>
    </row>
    <row r="96" spans="1:4" ht="41.25" customHeight="1">
      <c r="A96" s="510" t="s">
        <v>505</v>
      </c>
      <c r="B96" s="383" t="s">
        <v>537</v>
      </c>
      <c r="C96" s="433">
        <v>20.8</v>
      </c>
      <c r="D96" s="481">
        <v>0</v>
      </c>
    </row>
    <row r="97" spans="1:4" s="25" customFormat="1" ht="51.75" customHeight="1">
      <c r="A97" s="518" t="s">
        <v>505</v>
      </c>
      <c r="B97" s="519" t="s">
        <v>429</v>
      </c>
      <c r="C97" s="520">
        <v>255.9</v>
      </c>
      <c r="D97" s="521">
        <v>45.2</v>
      </c>
    </row>
    <row r="98" spans="1:4" ht="35.25" customHeight="1">
      <c r="A98" s="448" t="s">
        <v>506</v>
      </c>
      <c r="B98" s="194" t="s">
        <v>275</v>
      </c>
      <c r="C98" s="509">
        <f>C99</f>
        <v>5753.4</v>
      </c>
      <c r="D98" s="450">
        <f>D99</f>
        <v>1379.988</v>
      </c>
    </row>
    <row r="99" spans="1:4" ht="23.25" customHeight="1">
      <c r="A99" s="439" t="s">
        <v>536</v>
      </c>
      <c r="B99" s="343" t="s">
        <v>248</v>
      </c>
      <c r="C99" s="440">
        <f>SUM(C100:C106)</f>
        <v>5753.4</v>
      </c>
      <c r="D99" s="441">
        <f>SUM(D100:D106)</f>
        <v>1379.988</v>
      </c>
    </row>
    <row r="100" spans="1:4" ht="44.25" customHeight="1">
      <c r="A100" s="510" t="s">
        <v>507</v>
      </c>
      <c r="B100" s="44" t="s">
        <v>538</v>
      </c>
      <c r="C100" s="435">
        <v>133.9</v>
      </c>
      <c r="D100" s="336">
        <v>0</v>
      </c>
    </row>
    <row r="101" spans="1:4" s="25" customFormat="1" ht="28.5" customHeight="1">
      <c r="A101" s="518" t="s">
        <v>507</v>
      </c>
      <c r="B101" s="519" t="s">
        <v>539</v>
      </c>
      <c r="C101" s="520">
        <v>187.9</v>
      </c>
      <c r="D101" s="522">
        <v>0</v>
      </c>
    </row>
    <row r="102" spans="1:4" ht="56.25" customHeight="1">
      <c r="A102" s="510" t="s">
        <v>507</v>
      </c>
      <c r="B102" s="44" t="s">
        <v>540</v>
      </c>
      <c r="C102" s="435">
        <v>622.5</v>
      </c>
      <c r="D102" s="336">
        <v>0</v>
      </c>
    </row>
    <row r="103" spans="1:4" ht="51.75" customHeight="1">
      <c r="A103" s="524" t="s">
        <v>507</v>
      </c>
      <c r="B103" s="175" t="s">
        <v>508</v>
      </c>
      <c r="C103" s="499">
        <v>31.2</v>
      </c>
      <c r="D103" s="511">
        <v>0</v>
      </c>
    </row>
    <row r="104" spans="1:4" ht="69" customHeight="1">
      <c r="A104" s="523" t="s">
        <v>507</v>
      </c>
      <c r="B104" s="385" t="s">
        <v>541</v>
      </c>
      <c r="C104" s="481">
        <v>2492.7</v>
      </c>
      <c r="D104" s="512">
        <v>944.8</v>
      </c>
    </row>
    <row r="105" spans="1:4" ht="69" customHeight="1">
      <c r="A105" s="523" t="s">
        <v>507</v>
      </c>
      <c r="B105" s="385" t="s">
        <v>543</v>
      </c>
      <c r="C105" s="481">
        <v>2103.3</v>
      </c>
      <c r="D105" s="513">
        <v>402.6</v>
      </c>
    </row>
    <row r="106" spans="1:4" s="25" customFormat="1" ht="63.75" customHeight="1">
      <c r="A106" s="523" t="s">
        <v>507</v>
      </c>
      <c r="B106" s="385" t="s">
        <v>542</v>
      </c>
      <c r="C106" s="481">
        <v>181.9</v>
      </c>
      <c r="D106" s="513">
        <v>32.588</v>
      </c>
    </row>
    <row r="107" spans="1:4" ht="63" customHeight="1">
      <c r="A107" s="514" t="s">
        <v>430</v>
      </c>
      <c r="B107" s="387" t="s">
        <v>169</v>
      </c>
      <c r="C107" s="515">
        <f>C108</f>
        <v>2.186</v>
      </c>
      <c r="D107" s="516">
        <f>D108</f>
        <v>2.186</v>
      </c>
    </row>
    <row r="108" spans="1:4" ht="58.5" customHeight="1">
      <c r="A108" s="517" t="s">
        <v>510</v>
      </c>
      <c r="B108" s="386" t="s">
        <v>509</v>
      </c>
      <c r="C108" s="433">
        <v>2.186</v>
      </c>
      <c r="D108" s="481">
        <v>2.186</v>
      </c>
    </row>
    <row r="109" spans="1:4" ht="55.5" customHeight="1">
      <c r="A109" s="448" t="s">
        <v>511</v>
      </c>
      <c r="B109" s="194" t="s">
        <v>512</v>
      </c>
      <c r="C109" s="509">
        <f>+C110</f>
        <v>-25.988</v>
      </c>
      <c r="D109" s="450">
        <f>+D110</f>
        <v>-26</v>
      </c>
    </row>
    <row r="110" spans="1:4" s="347" customFormat="1" ht="35.25" customHeight="1">
      <c r="A110" s="510" t="s">
        <v>513</v>
      </c>
      <c r="B110" s="44" t="s">
        <v>544</v>
      </c>
      <c r="C110" s="433">
        <v>-25.988</v>
      </c>
      <c r="D110" s="481">
        <v>-26</v>
      </c>
    </row>
    <row r="111" spans="1:4" ht="25.5" customHeight="1">
      <c r="A111" s="391"/>
      <c r="B111" s="392" t="s">
        <v>20</v>
      </c>
      <c r="C111" s="393">
        <f>C8+C69</f>
        <v>20877.84</v>
      </c>
      <c r="D111" s="394">
        <f>D69+D8</f>
        <v>5065.391</v>
      </c>
    </row>
    <row r="112" spans="1:2" ht="12.75" customHeight="1">
      <c r="A112" s="528"/>
      <c r="B112" s="528"/>
    </row>
    <row r="113" spans="1:2" ht="12.75" customHeight="1">
      <c r="A113" s="528"/>
      <c r="B113" s="528"/>
    </row>
    <row r="114" spans="1:2" ht="12.75" customHeight="1">
      <c r="A114" s="528"/>
      <c r="B114" s="528"/>
    </row>
    <row r="115" spans="1:2" ht="12.75" customHeight="1">
      <c r="A115" s="528"/>
      <c r="B115" s="528"/>
    </row>
    <row r="116" spans="1:2" ht="12.75" customHeight="1">
      <c r="A116" s="528"/>
      <c r="B116" s="528"/>
    </row>
    <row r="117" spans="1:2" ht="12.75" customHeight="1">
      <c r="A117" s="528"/>
      <c r="B117" s="528"/>
    </row>
    <row r="118" spans="1:2" ht="12.75" customHeight="1">
      <c r="A118" s="528"/>
      <c r="B118" s="528"/>
    </row>
    <row r="119" spans="1:2" ht="12.75" customHeight="1">
      <c r="A119" s="528"/>
      <c r="B119" s="528"/>
    </row>
    <row r="120" spans="1:2" ht="12.75" customHeight="1">
      <c r="A120" s="528"/>
      <c r="B120" s="528"/>
    </row>
    <row r="121" spans="1:2" ht="12.75" customHeight="1">
      <c r="A121" s="528"/>
      <c r="B121" s="528"/>
    </row>
    <row r="122" spans="1:2" ht="12.75" customHeight="1">
      <c r="A122" s="528"/>
      <c r="B122" s="528"/>
    </row>
    <row r="123" spans="1:2" ht="12.75" customHeight="1">
      <c r="A123" s="528"/>
      <c r="B123" s="528"/>
    </row>
    <row r="124" spans="1:2" ht="12.75" customHeight="1">
      <c r="A124" s="528"/>
      <c r="B124" s="528"/>
    </row>
    <row r="125" spans="1:2" ht="12.75" customHeight="1">
      <c r="A125" s="528"/>
      <c r="B125" s="528"/>
    </row>
    <row r="126" spans="1:2" ht="12.75" customHeight="1">
      <c r="A126" s="528"/>
      <c r="B126" s="528"/>
    </row>
    <row r="127" spans="1:2" ht="12.75" customHeight="1">
      <c r="A127" s="528"/>
      <c r="B127" s="528"/>
    </row>
    <row r="128" spans="1:2" ht="12.75" customHeight="1">
      <c r="A128" s="528"/>
      <c r="B128" s="528"/>
    </row>
    <row r="129" spans="1:2" ht="12.75" customHeight="1">
      <c r="A129" s="528"/>
      <c r="B129" s="528"/>
    </row>
    <row r="130" spans="1:2" ht="12.75" customHeight="1">
      <c r="A130" s="528"/>
      <c r="B130" s="528"/>
    </row>
    <row r="131" spans="1:2" ht="12.75" customHeight="1">
      <c r="A131" s="528"/>
      <c r="B131" s="528"/>
    </row>
    <row r="132" spans="1:2" ht="12.75" customHeight="1">
      <c r="A132" s="528"/>
      <c r="B132" s="528"/>
    </row>
    <row r="133" spans="1:2" ht="12.75" customHeight="1">
      <c r="A133" s="528"/>
      <c r="B133" s="528"/>
    </row>
    <row r="134" spans="1:2" ht="12.75" customHeight="1">
      <c r="A134" s="528"/>
      <c r="B134" s="528"/>
    </row>
    <row r="135" spans="1:2" ht="12.75" customHeight="1">
      <c r="A135" s="528"/>
      <c r="B135" s="528"/>
    </row>
    <row r="136" spans="1:2" ht="12.75" customHeight="1">
      <c r="A136" s="528"/>
      <c r="B136" s="528"/>
    </row>
    <row r="137" spans="1:2" ht="12.75" customHeight="1">
      <c r="A137" s="528"/>
      <c r="B137" s="528"/>
    </row>
    <row r="138" spans="1:2" ht="12.75" customHeight="1">
      <c r="A138" s="528"/>
      <c r="B138" s="528"/>
    </row>
    <row r="139" spans="1:2" ht="12.75" customHeight="1">
      <c r="A139" s="528"/>
      <c r="B139" s="528"/>
    </row>
    <row r="140" spans="1:2" ht="12.75" customHeight="1">
      <c r="A140" s="528"/>
      <c r="B140" s="528"/>
    </row>
    <row r="141" spans="1:2" ht="12.75" customHeight="1">
      <c r="A141" s="528"/>
      <c r="B141" s="528"/>
    </row>
    <row r="142" spans="1:2" ht="12.75" customHeight="1">
      <c r="A142" s="528"/>
      <c r="B142" s="528"/>
    </row>
    <row r="143" spans="1:2" ht="12.75" customHeight="1">
      <c r="A143" s="528"/>
      <c r="B143" s="528"/>
    </row>
    <row r="144" spans="1:2" ht="12.75" customHeight="1">
      <c r="A144" s="528"/>
      <c r="B144" s="528"/>
    </row>
    <row r="145" spans="1:2" ht="12.75" customHeight="1">
      <c r="A145" s="528"/>
      <c r="B145" s="528"/>
    </row>
    <row r="146" spans="1:2" ht="12.75" customHeight="1">
      <c r="A146" s="528"/>
      <c r="B146" s="528"/>
    </row>
    <row r="147" spans="1:2" ht="12.75" customHeight="1">
      <c r="A147" s="528"/>
      <c r="B147" s="528"/>
    </row>
    <row r="148" spans="1:2" ht="12.75" customHeight="1">
      <c r="A148" s="528"/>
      <c r="B148" s="528"/>
    </row>
    <row r="149" spans="1:2" ht="12.75" customHeight="1">
      <c r="A149" s="528"/>
      <c r="B149" s="528"/>
    </row>
    <row r="150" spans="1:2" ht="12.75" customHeight="1">
      <c r="A150" s="528"/>
      <c r="B150" s="528"/>
    </row>
    <row r="151" spans="1:2" ht="12.75" customHeight="1">
      <c r="A151" s="528"/>
      <c r="B151" s="528"/>
    </row>
    <row r="152" spans="1:2" ht="12.75" customHeight="1">
      <c r="A152" s="528"/>
      <c r="B152" s="528"/>
    </row>
    <row r="153" spans="1:2" ht="12.75" customHeight="1">
      <c r="A153" s="528"/>
      <c r="B153" s="528"/>
    </row>
    <row r="154" spans="1:2" ht="12.75" customHeight="1">
      <c r="A154" s="528"/>
      <c r="B154" s="528"/>
    </row>
    <row r="155" spans="1:2" ht="12.75" customHeight="1">
      <c r="A155" s="528"/>
      <c r="B155" s="528"/>
    </row>
    <row r="156" spans="1:2" ht="12.75" customHeight="1">
      <c r="A156" s="528"/>
      <c r="B156" s="528"/>
    </row>
    <row r="157" spans="1:2" ht="12.75" customHeight="1">
      <c r="A157" s="528"/>
      <c r="B157" s="528"/>
    </row>
    <row r="158" spans="1:2" ht="12.75" customHeight="1">
      <c r="A158" s="528"/>
      <c r="B158" s="528"/>
    </row>
    <row r="159" spans="1:2" ht="12.75" customHeight="1">
      <c r="A159" s="528"/>
      <c r="B159" s="528"/>
    </row>
    <row r="160" spans="1:2" ht="12.75" customHeight="1">
      <c r="A160" s="528"/>
      <c r="B160" s="528"/>
    </row>
    <row r="161" spans="1:2" ht="12.75" customHeight="1">
      <c r="A161" s="528"/>
      <c r="B161" s="528"/>
    </row>
    <row r="162" spans="1:2" ht="12.75" customHeight="1">
      <c r="A162" s="528"/>
      <c r="B162" s="528"/>
    </row>
    <row r="163" spans="1:2" ht="12.75" customHeight="1">
      <c r="A163" s="528"/>
      <c r="B163" s="528"/>
    </row>
    <row r="164" spans="1:2" ht="12.75" customHeight="1">
      <c r="A164" s="528"/>
      <c r="B164" s="528"/>
    </row>
    <row r="165" spans="1:2" ht="12.75" customHeight="1">
      <c r="A165" s="528"/>
      <c r="B165" s="528"/>
    </row>
    <row r="166" spans="1:2" ht="12.75" customHeight="1">
      <c r="A166" s="528"/>
      <c r="B166" s="528"/>
    </row>
    <row r="167" spans="1:2" ht="12.75" customHeight="1">
      <c r="A167" s="528"/>
      <c r="B167" s="528"/>
    </row>
    <row r="168" spans="1:2" ht="12.75" customHeight="1">
      <c r="A168" s="528"/>
      <c r="B168" s="528"/>
    </row>
    <row r="169" spans="1:2" ht="12.75" customHeight="1">
      <c r="A169" s="528"/>
      <c r="B169" s="528"/>
    </row>
    <row r="170" spans="1:2" ht="12.75" customHeight="1">
      <c r="A170" s="528"/>
      <c r="B170" s="528"/>
    </row>
    <row r="171" spans="1:2" ht="12.75" customHeight="1">
      <c r="A171" s="528"/>
      <c r="B171" s="528"/>
    </row>
    <row r="172" spans="1:2" ht="12.75" customHeight="1">
      <c r="A172" s="528"/>
      <c r="B172" s="528"/>
    </row>
    <row r="173" spans="1:2" ht="12.75" customHeight="1">
      <c r="A173" s="528"/>
      <c r="B173" s="528"/>
    </row>
    <row r="174" spans="1:2" ht="12.75" customHeight="1">
      <c r="A174" s="528"/>
      <c r="B174" s="528"/>
    </row>
    <row r="175" spans="1:2" ht="12.75" customHeight="1">
      <c r="A175" s="528"/>
      <c r="B175" s="528"/>
    </row>
    <row r="176" spans="1:2" ht="12.75" customHeight="1">
      <c r="A176" s="528"/>
      <c r="B176" s="528"/>
    </row>
    <row r="177" spans="1:2" ht="12.75" customHeight="1">
      <c r="A177" s="528"/>
      <c r="B177" s="528"/>
    </row>
    <row r="178" spans="1:2" ht="12.75" customHeight="1">
      <c r="A178" s="528"/>
      <c r="B178" s="528"/>
    </row>
    <row r="179" spans="1:2" ht="12.75" customHeight="1">
      <c r="A179" s="528"/>
      <c r="B179" s="528"/>
    </row>
    <row r="180" spans="1:2" ht="12.75" customHeight="1">
      <c r="A180" s="528"/>
      <c r="B180" s="528"/>
    </row>
    <row r="181" spans="1:2" ht="12.75" customHeight="1">
      <c r="A181" s="528"/>
      <c r="B181" s="528"/>
    </row>
    <row r="182" spans="1:2" ht="12.75" customHeight="1">
      <c r="A182" s="528"/>
      <c r="B182" s="528"/>
    </row>
    <row r="183" spans="1:2" ht="12.75" customHeight="1">
      <c r="A183" s="528"/>
      <c r="B183" s="528"/>
    </row>
    <row r="184" spans="1:2" ht="12.75" customHeight="1">
      <c r="A184" s="528"/>
      <c r="B184" s="528"/>
    </row>
    <row r="185" spans="1:2" ht="12.75" customHeight="1">
      <c r="A185" s="528"/>
      <c r="B185" s="528"/>
    </row>
    <row r="186" spans="1:2" ht="12.75" customHeight="1">
      <c r="A186" s="528"/>
      <c r="B186" s="528"/>
    </row>
    <row r="187" spans="1:2" ht="12.75" customHeight="1">
      <c r="A187" s="528"/>
      <c r="B187" s="528"/>
    </row>
    <row r="188" spans="1:2" ht="12.75" customHeight="1">
      <c r="A188" s="528"/>
      <c r="B188" s="528"/>
    </row>
    <row r="189" spans="1:2" ht="12.75" customHeight="1">
      <c r="A189" s="528"/>
      <c r="B189" s="528"/>
    </row>
    <row r="190" spans="1:2" ht="12.75" customHeight="1">
      <c r="A190" s="528"/>
      <c r="B190" s="528"/>
    </row>
    <row r="191" spans="1:2" ht="12.75" customHeight="1">
      <c r="A191" s="528"/>
      <c r="B191" s="528"/>
    </row>
    <row r="192" spans="1:2" ht="12.75" customHeight="1">
      <c r="A192" s="528"/>
      <c r="B192" s="528"/>
    </row>
    <row r="193" spans="1:2" ht="12.75" customHeight="1">
      <c r="A193" s="528"/>
      <c r="B193" s="528"/>
    </row>
    <row r="194" spans="1:2" ht="12.75" customHeight="1">
      <c r="A194" s="528"/>
      <c r="B194" s="528"/>
    </row>
    <row r="195" spans="1:2" ht="12.75" customHeight="1">
      <c r="A195" s="528"/>
      <c r="B195" s="528"/>
    </row>
    <row r="196" spans="1:2" ht="12.75" customHeight="1">
      <c r="A196" s="528"/>
      <c r="B196" s="528"/>
    </row>
    <row r="197" spans="1:2" ht="12.75" customHeight="1">
      <c r="A197" s="528"/>
      <c r="B197" s="528"/>
    </row>
    <row r="198" spans="1:2" ht="12.75" customHeight="1">
      <c r="A198" s="528"/>
      <c r="B198" s="528"/>
    </row>
    <row r="199" spans="1:2" ht="12.75" customHeight="1">
      <c r="A199" s="528"/>
      <c r="B199" s="528"/>
    </row>
    <row r="200" spans="1:2" ht="12.75" customHeight="1">
      <c r="A200" s="528"/>
      <c r="B200" s="528"/>
    </row>
    <row r="201" spans="1:2" ht="12.75" customHeight="1">
      <c r="A201" s="528"/>
      <c r="B201" s="528"/>
    </row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</sheetData>
  <sheetProtection/>
  <mergeCells count="98">
    <mergeCell ref="C2:D2"/>
    <mergeCell ref="A3:D3"/>
    <mergeCell ref="A4:B4"/>
    <mergeCell ref="C4:D4"/>
    <mergeCell ref="A5:A6"/>
    <mergeCell ref="B5:B6"/>
    <mergeCell ref="C5:C6"/>
    <mergeCell ref="D5:D6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89:B189"/>
    <mergeCell ref="A178:B178"/>
    <mergeCell ref="A179:B179"/>
    <mergeCell ref="A180:B180"/>
    <mergeCell ref="A181:B181"/>
    <mergeCell ref="A182:B182"/>
    <mergeCell ref="A183:B183"/>
    <mergeCell ref="A201:B201"/>
    <mergeCell ref="A195:B195"/>
    <mergeCell ref="A196:B196"/>
    <mergeCell ref="A197:B197"/>
    <mergeCell ref="A198:B198"/>
    <mergeCell ref="A184:B184"/>
    <mergeCell ref="A185:B185"/>
    <mergeCell ref="A186:B186"/>
    <mergeCell ref="A187:B187"/>
    <mergeCell ref="A188:B188"/>
    <mergeCell ref="A199:B199"/>
    <mergeCell ref="A200:B200"/>
    <mergeCell ref="A190:B190"/>
    <mergeCell ref="A191:B191"/>
    <mergeCell ref="A192:B192"/>
    <mergeCell ref="A193:B193"/>
    <mergeCell ref="A194:B19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ignoredErrors>
    <ignoredError sqref="D8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31"/>
  <sheetViews>
    <sheetView view="pageBreakPreview" zoomScale="110" zoomScaleSheetLayoutView="110" zoomScalePageLayoutView="0" workbookViewId="0" topLeftCell="A1">
      <selection activeCell="H5" sqref="H5:H8"/>
    </sheetView>
  </sheetViews>
  <sheetFormatPr defaultColWidth="9.00390625" defaultRowHeight="12.75"/>
  <cols>
    <col min="1" max="1" width="49.00390625" style="22" customWidth="1"/>
    <col min="2" max="2" width="7.375" style="23" customWidth="1"/>
    <col min="3" max="3" width="5.25390625" style="22" customWidth="1"/>
    <col min="4" max="4" width="5.625" style="22" customWidth="1"/>
    <col min="5" max="5" width="12.625" style="22" customWidth="1"/>
    <col min="6" max="6" width="6.625" style="22" customWidth="1"/>
    <col min="7" max="7" width="14.75390625" style="22" customWidth="1"/>
    <col min="8" max="8" width="16.625" style="22" customWidth="1"/>
  </cols>
  <sheetData>
    <row r="1" spans="1:8" ht="59.25" customHeight="1">
      <c r="A1" s="191"/>
      <c r="B1" s="191"/>
      <c r="C1" s="191"/>
      <c r="D1" s="191"/>
      <c r="E1" s="191"/>
      <c r="F1" s="191"/>
      <c r="G1" s="540" t="s">
        <v>560</v>
      </c>
      <c r="H1" s="540"/>
    </row>
    <row r="2" ht="9" customHeight="1" hidden="1"/>
    <row r="3" spans="1:8" ht="33" customHeight="1">
      <c r="A3" s="547" t="s">
        <v>551</v>
      </c>
      <c r="B3" s="547"/>
      <c r="C3" s="547"/>
      <c r="D3" s="547"/>
      <c r="E3" s="547"/>
      <c r="F3" s="547"/>
      <c r="G3" s="547"/>
      <c r="H3" s="547"/>
    </row>
    <row r="4" spans="7:8" ht="13.5" customHeight="1">
      <c r="G4" s="77"/>
      <c r="H4" s="77" t="s">
        <v>455</v>
      </c>
    </row>
    <row r="5" spans="1:8" ht="25.5" customHeight="1">
      <c r="A5" s="548" t="s">
        <v>23</v>
      </c>
      <c r="B5" s="549" t="s">
        <v>84</v>
      </c>
      <c r="C5" s="550" t="s">
        <v>85</v>
      </c>
      <c r="D5" s="550" t="s">
        <v>86</v>
      </c>
      <c r="E5" s="550" t="s">
        <v>87</v>
      </c>
      <c r="F5" s="550" t="s">
        <v>88</v>
      </c>
      <c r="G5" s="551" t="s">
        <v>556</v>
      </c>
      <c r="H5" s="552" t="s">
        <v>557</v>
      </c>
    </row>
    <row r="6" spans="1:8" ht="12.75" customHeight="1">
      <c r="A6" s="548"/>
      <c r="B6" s="549"/>
      <c r="C6" s="550"/>
      <c r="D6" s="550"/>
      <c r="E6" s="550"/>
      <c r="F6" s="550"/>
      <c r="G6" s="551"/>
      <c r="H6" s="552"/>
    </row>
    <row r="7" spans="1:8" ht="12.75">
      <c r="A7" s="548"/>
      <c r="B7" s="549"/>
      <c r="C7" s="550"/>
      <c r="D7" s="550"/>
      <c r="E7" s="550"/>
      <c r="F7" s="550"/>
      <c r="G7" s="551"/>
      <c r="H7" s="552"/>
    </row>
    <row r="8" spans="1:8" ht="12.75">
      <c r="A8" s="548"/>
      <c r="B8" s="549"/>
      <c r="C8" s="550"/>
      <c r="D8" s="550"/>
      <c r="E8" s="550"/>
      <c r="F8" s="550"/>
      <c r="G8" s="551"/>
      <c r="H8" s="552"/>
    </row>
    <row r="9" spans="1:8" ht="12.75">
      <c r="A9" s="29">
        <v>1</v>
      </c>
      <c r="B9" s="30">
        <v>2</v>
      </c>
      <c r="C9" s="31">
        <v>3</v>
      </c>
      <c r="D9" s="31">
        <v>4</v>
      </c>
      <c r="E9" s="31">
        <v>5</v>
      </c>
      <c r="F9" s="31">
        <v>6</v>
      </c>
      <c r="G9" s="192">
        <v>7</v>
      </c>
      <c r="H9" s="293">
        <v>8</v>
      </c>
    </row>
    <row r="10" spans="1:8" ht="13.5" customHeight="1">
      <c r="A10" s="29"/>
      <c r="B10" s="30"/>
      <c r="C10" s="31"/>
      <c r="D10" s="31"/>
      <c r="E10" s="31"/>
      <c r="F10" s="31"/>
      <c r="G10" s="192"/>
      <c r="H10" s="293"/>
    </row>
    <row r="11" spans="1:8" ht="17.25" customHeight="1">
      <c r="A11" s="193" t="s">
        <v>89</v>
      </c>
      <c r="B11" s="194"/>
      <c r="C11" s="195"/>
      <c r="D11" s="196"/>
      <c r="E11" s="196"/>
      <c r="F11" s="196"/>
      <c r="G11" s="238">
        <f>G12</f>
        <v>21803.01</v>
      </c>
      <c r="H11" s="294">
        <f>H12</f>
        <v>4457.597</v>
      </c>
    </row>
    <row r="12" spans="1:8" ht="44.25" customHeight="1">
      <c r="A12" s="193" t="s">
        <v>395</v>
      </c>
      <c r="B12" s="194">
        <v>790</v>
      </c>
      <c r="C12" s="195"/>
      <c r="D12" s="196"/>
      <c r="E12" s="196" t="s">
        <v>398</v>
      </c>
      <c r="F12" s="196"/>
      <c r="G12" s="239">
        <f>G14+G83+G89+G106+G129+G184+G191</f>
        <v>21803.01</v>
      </c>
      <c r="H12" s="239">
        <f>H14+H83+H89+H106+H129+H184+H191</f>
        <v>4457.597</v>
      </c>
    </row>
    <row r="13" spans="1:8" s="3" customFormat="1" ht="21" customHeight="1">
      <c r="A13" s="35" t="s">
        <v>90</v>
      </c>
      <c r="B13" s="36"/>
      <c r="C13" s="37"/>
      <c r="D13" s="38"/>
      <c r="E13" s="39"/>
      <c r="F13" s="39"/>
      <c r="G13" s="240"/>
      <c r="H13" s="295"/>
    </row>
    <row r="14" spans="1:8" ht="21.75" customHeight="1">
      <c r="A14" s="197" t="s">
        <v>91</v>
      </c>
      <c r="B14" s="198">
        <v>790</v>
      </c>
      <c r="C14" s="199" t="s">
        <v>92</v>
      </c>
      <c r="D14" s="200"/>
      <c r="E14" s="200"/>
      <c r="F14" s="200" t="s">
        <v>398</v>
      </c>
      <c r="G14" s="241">
        <f>G15+G19+G33+G45+G57+G61+G50</f>
        <v>14418.509999999998</v>
      </c>
      <c r="H14" s="294">
        <f>H15+H33+H45+H57+H61</f>
        <v>2860.297</v>
      </c>
    </row>
    <row r="15" spans="1:8" ht="42.75">
      <c r="A15" s="201" t="s">
        <v>93</v>
      </c>
      <c r="B15" s="202">
        <v>790</v>
      </c>
      <c r="C15" s="203" t="s">
        <v>92</v>
      </c>
      <c r="D15" s="203" t="s">
        <v>94</v>
      </c>
      <c r="E15" s="204"/>
      <c r="F15" s="204"/>
      <c r="G15" s="242">
        <f aca="true" t="shared" si="0" ref="G15:H17">G16</f>
        <v>3051</v>
      </c>
      <c r="H15" s="296">
        <f t="shared" si="0"/>
        <v>513.197</v>
      </c>
    </row>
    <row r="16" spans="1:8" s="24" customFormat="1" ht="24" customHeight="1">
      <c r="A16" s="42" t="s">
        <v>95</v>
      </c>
      <c r="B16" s="36">
        <v>790</v>
      </c>
      <c r="C16" s="53" t="s">
        <v>92</v>
      </c>
      <c r="D16" s="53" t="s">
        <v>94</v>
      </c>
      <c r="E16" s="54" t="s">
        <v>198</v>
      </c>
      <c r="F16" s="54"/>
      <c r="G16" s="243">
        <f t="shared" si="0"/>
        <v>3051</v>
      </c>
      <c r="H16" s="297">
        <f t="shared" si="0"/>
        <v>513.197</v>
      </c>
    </row>
    <row r="17" spans="1:8" ht="30.75" customHeight="1">
      <c r="A17" s="42" t="s">
        <v>145</v>
      </c>
      <c r="B17" s="36">
        <v>790</v>
      </c>
      <c r="C17" s="53" t="s">
        <v>92</v>
      </c>
      <c r="D17" s="53" t="s">
        <v>94</v>
      </c>
      <c r="E17" s="54" t="s">
        <v>199</v>
      </c>
      <c r="F17" s="54"/>
      <c r="G17" s="243">
        <f t="shared" si="0"/>
        <v>3051</v>
      </c>
      <c r="H17" s="297">
        <f t="shared" si="0"/>
        <v>513.197</v>
      </c>
    </row>
    <row r="18" spans="1:8" ht="63.75">
      <c r="A18" s="42" t="s">
        <v>96</v>
      </c>
      <c r="B18" s="36">
        <v>790</v>
      </c>
      <c r="C18" s="55" t="s">
        <v>92</v>
      </c>
      <c r="D18" s="55" t="s">
        <v>94</v>
      </c>
      <c r="E18" s="54" t="s">
        <v>199</v>
      </c>
      <c r="F18" s="55" t="s">
        <v>97</v>
      </c>
      <c r="G18" s="244">
        <v>3051</v>
      </c>
      <c r="H18" s="298">
        <v>513.197</v>
      </c>
    </row>
    <row r="19" spans="1:8" ht="57" hidden="1">
      <c r="A19" s="40" t="s">
        <v>98</v>
      </c>
      <c r="B19" s="41">
        <v>570</v>
      </c>
      <c r="C19" s="56" t="s">
        <v>92</v>
      </c>
      <c r="D19" s="57" t="s">
        <v>99</v>
      </c>
      <c r="E19" s="57"/>
      <c r="F19" s="57"/>
      <c r="G19" s="245">
        <f>G20</f>
        <v>0</v>
      </c>
      <c r="H19" s="299"/>
    </row>
    <row r="20" spans="1:8" ht="28.5" hidden="1">
      <c r="A20" s="40" t="s">
        <v>146</v>
      </c>
      <c r="B20" s="41">
        <v>570</v>
      </c>
      <c r="C20" s="56" t="s">
        <v>92</v>
      </c>
      <c r="D20" s="57" t="s">
        <v>99</v>
      </c>
      <c r="E20" s="57" t="s">
        <v>200</v>
      </c>
      <c r="F20" s="57"/>
      <c r="G20" s="245">
        <f>G24+G30+G21</f>
        <v>0</v>
      </c>
      <c r="H20" s="299"/>
    </row>
    <row r="21" spans="1:8" ht="28.5" hidden="1">
      <c r="A21" s="40" t="s">
        <v>249</v>
      </c>
      <c r="B21" s="41">
        <v>570</v>
      </c>
      <c r="C21" s="56" t="s">
        <v>92</v>
      </c>
      <c r="D21" s="57" t="s">
        <v>99</v>
      </c>
      <c r="E21" s="57" t="s">
        <v>250</v>
      </c>
      <c r="F21" s="57"/>
      <c r="G21" s="245">
        <f>G22</f>
        <v>0</v>
      </c>
      <c r="H21" s="299"/>
    </row>
    <row r="22" spans="1:8" s="3" customFormat="1" ht="29.25" customHeight="1" hidden="1">
      <c r="A22" s="42" t="s">
        <v>145</v>
      </c>
      <c r="B22" s="44">
        <v>570</v>
      </c>
      <c r="C22" s="67" t="s">
        <v>92</v>
      </c>
      <c r="D22" s="60" t="s">
        <v>99</v>
      </c>
      <c r="E22" s="60" t="s">
        <v>251</v>
      </c>
      <c r="F22" s="61"/>
      <c r="G22" s="246">
        <f>G23</f>
        <v>0</v>
      </c>
      <c r="H22" s="276"/>
    </row>
    <row r="23" spans="1:8" ht="63.75" hidden="1">
      <c r="A23" s="42" t="s">
        <v>96</v>
      </c>
      <c r="B23" s="44">
        <v>570</v>
      </c>
      <c r="C23" s="67" t="s">
        <v>92</v>
      </c>
      <c r="D23" s="60" t="s">
        <v>99</v>
      </c>
      <c r="E23" s="60" t="s">
        <v>251</v>
      </c>
      <c r="F23" s="60" t="s">
        <v>97</v>
      </c>
      <c r="G23" s="246">
        <v>0</v>
      </c>
      <c r="H23" s="276"/>
    </row>
    <row r="24" spans="1:8" ht="25.5" hidden="1">
      <c r="A24" s="78" t="s">
        <v>252</v>
      </c>
      <c r="B24" s="41">
        <v>570</v>
      </c>
      <c r="C24" s="56" t="s">
        <v>92</v>
      </c>
      <c r="D24" s="57" t="s">
        <v>99</v>
      </c>
      <c r="E24" s="57" t="s">
        <v>201</v>
      </c>
      <c r="F24" s="57"/>
      <c r="G24" s="245">
        <f>G25</f>
        <v>0</v>
      </c>
      <c r="H24" s="299"/>
    </row>
    <row r="25" spans="1:8" ht="25.5" hidden="1">
      <c r="A25" s="42" t="s">
        <v>145</v>
      </c>
      <c r="B25" s="36">
        <v>570</v>
      </c>
      <c r="C25" s="53" t="s">
        <v>92</v>
      </c>
      <c r="D25" s="59" t="s">
        <v>99</v>
      </c>
      <c r="E25" s="54" t="s">
        <v>202</v>
      </c>
      <c r="F25" s="54"/>
      <c r="G25" s="243">
        <f>G26+G27+G28+G29</f>
        <v>0</v>
      </c>
      <c r="H25" s="297"/>
    </row>
    <row r="26" spans="1:8" s="3" customFormat="1" ht="63.75" hidden="1">
      <c r="A26" s="42" t="s">
        <v>96</v>
      </c>
      <c r="B26" s="36">
        <v>570</v>
      </c>
      <c r="C26" s="53" t="s">
        <v>92</v>
      </c>
      <c r="D26" s="59" t="s">
        <v>99</v>
      </c>
      <c r="E26" s="54" t="s">
        <v>202</v>
      </c>
      <c r="F26" s="54" t="s">
        <v>97</v>
      </c>
      <c r="G26" s="244">
        <v>0</v>
      </c>
      <c r="H26" s="298"/>
    </row>
    <row r="27" spans="1:8" ht="34.5" customHeight="1" hidden="1">
      <c r="A27" s="35" t="s">
        <v>253</v>
      </c>
      <c r="B27" s="36">
        <v>570</v>
      </c>
      <c r="C27" s="53" t="s">
        <v>92</v>
      </c>
      <c r="D27" s="59" t="s">
        <v>99</v>
      </c>
      <c r="E27" s="54" t="s">
        <v>202</v>
      </c>
      <c r="F27" s="54" t="s">
        <v>100</v>
      </c>
      <c r="G27" s="247">
        <v>0</v>
      </c>
      <c r="H27" s="300"/>
    </row>
    <row r="28" spans="1:8" ht="37.5" customHeight="1" hidden="1">
      <c r="A28" s="43" t="s">
        <v>132</v>
      </c>
      <c r="B28" s="36">
        <v>570</v>
      </c>
      <c r="C28" s="53" t="s">
        <v>92</v>
      </c>
      <c r="D28" s="59" t="s">
        <v>99</v>
      </c>
      <c r="E28" s="54" t="s">
        <v>202</v>
      </c>
      <c r="F28" s="54" t="s">
        <v>133</v>
      </c>
      <c r="G28" s="247">
        <v>0</v>
      </c>
      <c r="H28" s="300"/>
    </row>
    <row r="29" spans="1:8" s="3" customFormat="1" ht="40.5" customHeight="1" hidden="1">
      <c r="A29" s="45" t="s">
        <v>111</v>
      </c>
      <c r="B29" s="36">
        <v>570</v>
      </c>
      <c r="C29" s="53" t="s">
        <v>92</v>
      </c>
      <c r="D29" s="59" t="s">
        <v>99</v>
      </c>
      <c r="E29" s="54" t="s">
        <v>202</v>
      </c>
      <c r="F29" s="54" t="s">
        <v>112</v>
      </c>
      <c r="G29" s="247">
        <v>0</v>
      </c>
      <c r="H29" s="300"/>
    </row>
    <row r="30" spans="1:8" s="3" customFormat="1" ht="30" customHeight="1" hidden="1">
      <c r="A30" s="78" t="s">
        <v>101</v>
      </c>
      <c r="B30" s="41">
        <v>570</v>
      </c>
      <c r="C30" s="56" t="s">
        <v>92</v>
      </c>
      <c r="D30" s="57" t="s">
        <v>99</v>
      </c>
      <c r="E30" s="57" t="s">
        <v>203</v>
      </c>
      <c r="F30" s="57"/>
      <c r="G30" s="245">
        <f>G31</f>
        <v>0</v>
      </c>
      <c r="H30" s="299"/>
    </row>
    <row r="31" spans="1:8" ht="33" customHeight="1" hidden="1">
      <c r="A31" s="42" t="s">
        <v>145</v>
      </c>
      <c r="B31" s="36">
        <v>570</v>
      </c>
      <c r="C31" s="53" t="s">
        <v>92</v>
      </c>
      <c r="D31" s="59" t="s">
        <v>99</v>
      </c>
      <c r="E31" s="54" t="s">
        <v>204</v>
      </c>
      <c r="F31" s="61"/>
      <c r="G31" s="246">
        <f>G32</f>
        <v>0</v>
      </c>
      <c r="H31" s="276"/>
    </row>
    <row r="32" spans="1:8" ht="60.75" customHeight="1" hidden="1">
      <c r="A32" s="35" t="s">
        <v>96</v>
      </c>
      <c r="B32" s="36">
        <v>570</v>
      </c>
      <c r="C32" s="53" t="s">
        <v>92</v>
      </c>
      <c r="D32" s="59" t="s">
        <v>99</v>
      </c>
      <c r="E32" s="54" t="s">
        <v>204</v>
      </c>
      <c r="F32" s="54" t="s">
        <v>97</v>
      </c>
      <c r="G32" s="243">
        <v>0</v>
      </c>
      <c r="H32" s="297"/>
    </row>
    <row r="33" spans="1:8" ht="59.25" customHeight="1">
      <c r="A33" s="201" t="s">
        <v>102</v>
      </c>
      <c r="B33" s="202">
        <v>790</v>
      </c>
      <c r="C33" s="203" t="s">
        <v>92</v>
      </c>
      <c r="D33" s="204" t="s">
        <v>103</v>
      </c>
      <c r="E33" s="204"/>
      <c r="F33" s="204"/>
      <c r="G33" s="242">
        <f>G38+G34</f>
        <v>9460.3</v>
      </c>
      <c r="H33" s="296">
        <f>H34+H38</f>
        <v>2091</v>
      </c>
    </row>
    <row r="34" spans="1:8" ht="59.25" customHeight="1">
      <c r="A34" s="143" t="s">
        <v>374</v>
      </c>
      <c r="B34" s="21">
        <v>790</v>
      </c>
      <c r="C34" s="81" t="s">
        <v>92</v>
      </c>
      <c r="D34" s="65" t="s">
        <v>103</v>
      </c>
      <c r="E34" s="65" t="s">
        <v>229</v>
      </c>
      <c r="F34" s="65"/>
      <c r="G34" s="248">
        <f aca="true" t="shared" si="1" ref="G34:H36">G35</f>
        <v>672.4</v>
      </c>
      <c r="H34" s="301">
        <f t="shared" si="1"/>
        <v>148.8</v>
      </c>
    </row>
    <row r="35" spans="1:8" ht="48.75" customHeight="1">
      <c r="A35" s="144" t="s">
        <v>401</v>
      </c>
      <c r="B35" s="19">
        <v>790</v>
      </c>
      <c r="C35" s="55" t="s">
        <v>92</v>
      </c>
      <c r="D35" s="54" t="s">
        <v>103</v>
      </c>
      <c r="E35" s="54" t="s">
        <v>1</v>
      </c>
      <c r="F35" s="54"/>
      <c r="G35" s="244">
        <f t="shared" si="1"/>
        <v>672.4</v>
      </c>
      <c r="H35" s="298">
        <f t="shared" si="1"/>
        <v>148.8</v>
      </c>
    </row>
    <row r="36" spans="1:8" ht="63.75" customHeight="1">
      <c r="A36" s="144" t="s">
        <v>402</v>
      </c>
      <c r="B36" s="19">
        <v>790</v>
      </c>
      <c r="C36" s="55" t="s">
        <v>92</v>
      </c>
      <c r="D36" s="54" t="s">
        <v>103</v>
      </c>
      <c r="E36" s="54" t="s">
        <v>2</v>
      </c>
      <c r="F36" s="54"/>
      <c r="G36" s="244">
        <f t="shared" si="1"/>
        <v>672.4</v>
      </c>
      <c r="H36" s="298">
        <f t="shared" si="1"/>
        <v>148.8</v>
      </c>
    </row>
    <row r="37" spans="1:8" ht="41.25" customHeight="1">
      <c r="A37" s="35" t="s">
        <v>253</v>
      </c>
      <c r="B37" s="19">
        <v>790</v>
      </c>
      <c r="C37" s="55" t="s">
        <v>92</v>
      </c>
      <c r="D37" s="54" t="s">
        <v>103</v>
      </c>
      <c r="E37" s="54" t="s">
        <v>2</v>
      </c>
      <c r="F37" s="54" t="s">
        <v>100</v>
      </c>
      <c r="G37" s="244">
        <v>672.4</v>
      </c>
      <c r="H37" s="298">
        <v>148.8</v>
      </c>
    </row>
    <row r="38" spans="1:8" ht="21.75" customHeight="1">
      <c r="A38" s="29" t="s">
        <v>147</v>
      </c>
      <c r="B38" s="36">
        <v>790</v>
      </c>
      <c r="C38" s="53" t="s">
        <v>92</v>
      </c>
      <c r="D38" s="59" t="s">
        <v>103</v>
      </c>
      <c r="E38" s="65" t="s">
        <v>205</v>
      </c>
      <c r="F38" s="54"/>
      <c r="G38" s="249">
        <f>G39+G41</f>
        <v>8787.9</v>
      </c>
      <c r="H38" s="302">
        <f>H39+H41</f>
        <v>1942.1999999999998</v>
      </c>
    </row>
    <row r="39" spans="1:8" s="25" customFormat="1" ht="39.75" customHeight="1" hidden="1">
      <c r="A39" s="35" t="s">
        <v>397</v>
      </c>
      <c r="B39" s="36">
        <v>790</v>
      </c>
      <c r="C39" s="53" t="s">
        <v>92</v>
      </c>
      <c r="D39" s="59" t="s">
        <v>103</v>
      </c>
      <c r="E39" s="54" t="s">
        <v>396</v>
      </c>
      <c r="F39" s="54"/>
      <c r="G39" s="243"/>
      <c r="H39" s="297"/>
    </row>
    <row r="40" spans="1:8" s="25" customFormat="1" ht="53.25" customHeight="1" hidden="1">
      <c r="A40" s="35" t="s">
        <v>96</v>
      </c>
      <c r="B40" s="36">
        <v>790</v>
      </c>
      <c r="C40" s="53" t="s">
        <v>92</v>
      </c>
      <c r="D40" s="59" t="s">
        <v>103</v>
      </c>
      <c r="E40" s="54" t="s">
        <v>396</v>
      </c>
      <c r="F40" s="54" t="s">
        <v>97</v>
      </c>
      <c r="G40" s="243"/>
      <c r="H40" s="297"/>
    </row>
    <row r="41" spans="1:8" ht="31.5" customHeight="1">
      <c r="A41" s="42" t="s">
        <v>145</v>
      </c>
      <c r="B41" s="19">
        <v>790</v>
      </c>
      <c r="C41" s="55" t="s">
        <v>92</v>
      </c>
      <c r="D41" s="54" t="s">
        <v>103</v>
      </c>
      <c r="E41" s="54" t="s">
        <v>206</v>
      </c>
      <c r="F41" s="54"/>
      <c r="G41" s="244">
        <f>G42+G43+G44</f>
        <v>8787.9</v>
      </c>
      <c r="H41" s="298">
        <f>H42+H43+H44</f>
        <v>1942.1999999999998</v>
      </c>
    </row>
    <row r="42" spans="1:8" ht="57" customHeight="1">
      <c r="A42" s="35" t="s">
        <v>96</v>
      </c>
      <c r="B42" s="36">
        <v>790</v>
      </c>
      <c r="C42" s="53" t="s">
        <v>92</v>
      </c>
      <c r="D42" s="59" t="s">
        <v>103</v>
      </c>
      <c r="E42" s="54" t="s">
        <v>206</v>
      </c>
      <c r="F42" s="54" t="s">
        <v>97</v>
      </c>
      <c r="G42" s="243">
        <v>7105.4</v>
      </c>
      <c r="H42" s="334">
        <v>1527.1</v>
      </c>
    </row>
    <row r="43" spans="1:8" ht="28.5" customHeight="1">
      <c r="A43" s="35" t="s">
        <v>253</v>
      </c>
      <c r="B43" s="44">
        <v>790</v>
      </c>
      <c r="C43" s="67" t="s">
        <v>92</v>
      </c>
      <c r="D43" s="60" t="s">
        <v>103</v>
      </c>
      <c r="E43" s="54" t="s">
        <v>206</v>
      </c>
      <c r="F43" s="60" t="s">
        <v>100</v>
      </c>
      <c r="G43" s="246">
        <v>1559.2</v>
      </c>
      <c r="H43" s="335">
        <v>386.5</v>
      </c>
    </row>
    <row r="44" spans="1:8" ht="23.25" customHeight="1">
      <c r="A44" s="45" t="s">
        <v>111</v>
      </c>
      <c r="B44" s="44">
        <v>790</v>
      </c>
      <c r="C44" s="67" t="s">
        <v>92</v>
      </c>
      <c r="D44" s="60" t="s">
        <v>103</v>
      </c>
      <c r="E44" s="54" t="s">
        <v>206</v>
      </c>
      <c r="F44" s="60" t="s">
        <v>112</v>
      </c>
      <c r="G44" s="246">
        <v>123.3</v>
      </c>
      <c r="H44" s="336">
        <v>28.6</v>
      </c>
    </row>
    <row r="45" spans="1:8" ht="57">
      <c r="A45" s="201" t="s">
        <v>104</v>
      </c>
      <c r="B45" s="202">
        <v>790</v>
      </c>
      <c r="C45" s="203" t="s">
        <v>92</v>
      </c>
      <c r="D45" s="204" t="s">
        <v>105</v>
      </c>
      <c r="E45" s="204"/>
      <c r="F45" s="204"/>
      <c r="G45" s="242">
        <f>G46</f>
        <v>463.9</v>
      </c>
      <c r="H45" s="296">
        <f>H46</f>
        <v>116</v>
      </c>
    </row>
    <row r="46" spans="1:8" ht="20.25" customHeight="1">
      <c r="A46" s="35" t="s">
        <v>148</v>
      </c>
      <c r="B46" s="36">
        <v>790</v>
      </c>
      <c r="C46" s="53" t="s">
        <v>92</v>
      </c>
      <c r="D46" s="59" t="s">
        <v>105</v>
      </c>
      <c r="E46" s="54" t="s">
        <v>207</v>
      </c>
      <c r="F46" s="54"/>
      <c r="G46" s="244">
        <f>G48</f>
        <v>463.9</v>
      </c>
      <c r="H46" s="298">
        <f>H48</f>
        <v>116</v>
      </c>
    </row>
    <row r="47" spans="1:8" ht="25.5" customHeight="1">
      <c r="A47" s="35" t="s">
        <v>515</v>
      </c>
      <c r="B47" s="36">
        <v>790</v>
      </c>
      <c r="C47" s="53" t="s">
        <v>92</v>
      </c>
      <c r="D47" s="59" t="s">
        <v>105</v>
      </c>
      <c r="E47" s="54" t="s">
        <v>208</v>
      </c>
      <c r="F47" s="54"/>
      <c r="G47" s="244">
        <f>G48</f>
        <v>463.9</v>
      </c>
      <c r="H47" s="298">
        <f>H48</f>
        <v>116</v>
      </c>
    </row>
    <row r="48" spans="1:8" ht="81" customHeight="1">
      <c r="A48" s="45" t="s">
        <v>107</v>
      </c>
      <c r="B48" s="151" t="s">
        <v>375</v>
      </c>
      <c r="C48" s="124" t="s">
        <v>92</v>
      </c>
      <c r="D48" s="124" t="s">
        <v>105</v>
      </c>
      <c r="E48" s="54" t="s">
        <v>209</v>
      </c>
      <c r="F48" s="69"/>
      <c r="G48" s="250">
        <f>G49</f>
        <v>463.9</v>
      </c>
      <c r="H48" s="303">
        <f>H49</f>
        <v>116</v>
      </c>
    </row>
    <row r="49" spans="1:8" s="3" customFormat="1" ht="20.25" customHeight="1">
      <c r="A49" s="45" t="s">
        <v>106</v>
      </c>
      <c r="B49" s="152" t="s">
        <v>375</v>
      </c>
      <c r="C49" s="68" t="s">
        <v>92</v>
      </c>
      <c r="D49" s="68" t="s">
        <v>105</v>
      </c>
      <c r="E49" s="54" t="s">
        <v>209</v>
      </c>
      <c r="F49" s="69" t="s">
        <v>108</v>
      </c>
      <c r="G49" s="247">
        <v>463.9</v>
      </c>
      <c r="H49" s="300">
        <v>116</v>
      </c>
    </row>
    <row r="50" spans="1:8" s="3" customFormat="1" ht="20.25" customHeight="1" hidden="1">
      <c r="A50" s="205" t="s">
        <v>308</v>
      </c>
      <c r="B50" s="206" t="s">
        <v>375</v>
      </c>
      <c r="C50" s="207" t="s">
        <v>92</v>
      </c>
      <c r="D50" s="207" t="s">
        <v>128</v>
      </c>
      <c r="E50" s="204"/>
      <c r="F50" s="208"/>
      <c r="G50" s="251">
        <f>G51+G55</f>
        <v>0</v>
      </c>
      <c r="H50" s="304">
        <f>H51+H55</f>
        <v>0</v>
      </c>
    </row>
    <row r="51" spans="1:8" s="3" customFormat="1" ht="56.25" customHeight="1" hidden="1">
      <c r="A51" s="153" t="s">
        <v>374</v>
      </c>
      <c r="B51" s="154" t="s">
        <v>375</v>
      </c>
      <c r="C51" s="155" t="s">
        <v>92</v>
      </c>
      <c r="D51" s="155" t="s">
        <v>128</v>
      </c>
      <c r="E51" s="65" t="s">
        <v>229</v>
      </c>
      <c r="F51" s="69"/>
      <c r="G51" s="252">
        <f aca="true" t="shared" si="2" ref="G51:H53">G52</f>
        <v>0</v>
      </c>
      <c r="H51" s="305">
        <f t="shared" si="2"/>
        <v>0</v>
      </c>
    </row>
    <row r="52" spans="1:8" s="3" customFormat="1" ht="41.25" customHeight="1" hidden="1">
      <c r="A52" s="45" t="s">
        <v>403</v>
      </c>
      <c r="B52" s="152" t="s">
        <v>375</v>
      </c>
      <c r="C52" s="68" t="s">
        <v>92</v>
      </c>
      <c r="D52" s="68" t="s">
        <v>128</v>
      </c>
      <c r="E52" s="54" t="s">
        <v>1</v>
      </c>
      <c r="F52" s="69"/>
      <c r="G52" s="247">
        <f t="shared" si="2"/>
        <v>0</v>
      </c>
      <c r="H52" s="300">
        <f t="shared" si="2"/>
        <v>0</v>
      </c>
    </row>
    <row r="53" spans="1:8" s="3" customFormat="1" ht="56.25" customHeight="1" hidden="1">
      <c r="A53" s="45" t="s">
        <v>404</v>
      </c>
      <c r="B53" s="152" t="s">
        <v>375</v>
      </c>
      <c r="C53" s="68" t="s">
        <v>92</v>
      </c>
      <c r="D53" s="68" t="s">
        <v>128</v>
      </c>
      <c r="E53" s="54" t="s">
        <v>2</v>
      </c>
      <c r="F53" s="69"/>
      <c r="G53" s="247">
        <f t="shared" si="2"/>
        <v>0</v>
      </c>
      <c r="H53" s="300">
        <f t="shared" si="2"/>
        <v>0</v>
      </c>
    </row>
    <row r="54" spans="1:8" s="3" customFormat="1" ht="21" customHeight="1" hidden="1">
      <c r="A54" s="45" t="s">
        <v>111</v>
      </c>
      <c r="B54" s="152" t="s">
        <v>375</v>
      </c>
      <c r="C54" s="68" t="s">
        <v>92</v>
      </c>
      <c r="D54" s="68" t="s">
        <v>128</v>
      </c>
      <c r="E54" s="54" t="s">
        <v>2</v>
      </c>
      <c r="F54" s="69" t="s">
        <v>112</v>
      </c>
      <c r="G54" s="247"/>
      <c r="H54" s="300"/>
    </row>
    <row r="55" spans="1:8" s="3" customFormat="1" ht="21" customHeight="1" hidden="1">
      <c r="A55" s="45" t="s">
        <v>148</v>
      </c>
      <c r="B55" s="152" t="s">
        <v>375</v>
      </c>
      <c r="C55" s="68" t="s">
        <v>92</v>
      </c>
      <c r="D55" s="68" t="s">
        <v>128</v>
      </c>
      <c r="E55" s="54" t="s">
        <v>207</v>
      </c>
      <c r="F55" s="69"/>
      <c r="G55" s="247">
        <f>G56</f>
        <v>0</v>
      </c>
      <c r="H55" s="300">
        <f>H56</f>
        <v>0</v>
      </c>
    </row>
    <row r="56" spans="1:8" s="3" customFormat="1" ht="57" customHeight="1" hidden="1">
      <c r="A56" s="45" t="s">
        <v>408</v>
      </c>
      <c r="B56" s="152" t="s">
        <v>375</v>
      </c>
      <c r="C56" s="68" t="s">
        <v>92</v>
      </c>
      <c r="D56" s="68" t="s">
        <v>128</v>
      </c>
      <c r="E56" s="54" t="s">
        <v>409</v>
      </c>
      <c r="F56" s="69" t="s">
        <v>112</v>
      </c>
      <c r="G56" s="247"/>
      <c r="H56" s="300"/>
    </row>
    <row r="57" spans="1:8" ht="21" customHeight="1">
      <c r="A57" s="209" t="s">
        <v>109</v>
      </c>
      <c r="B57" s="206" t="s">
        <v>375</v>
      </c>
      <c r="C57" s="207" t="s">
        <v>92</v>
      </c>
      <c r="D57" s="207" t="s">
        <v>110</v>
      </c>
      <c r="E57" s="208"/>
      <c r="F57" s="208"/>
      <c r="G57" s="242">
        <f aca="true" t="shared" si="3" ref="G57:H59">G58</f>
        <v>121.71</v>
      </c>
      <c r="H57" s="296">
        <f t="shared" si="3"/>
        <v>0</v>
      </c>
    </row>
    <row r="58" spans="1:8" ht="19.5" customHeight="1">
      <c r="A58" s="45" t="s">
        <v>109</v>
      </c>
      <c r="B58" s="152" t="s">
        <v>375</v>
      </c>
      <c r="C58" s="68" t="s">
        <v>92</v>
      </c>
      <c r="D58" s="68" t="s">
        <v>110</v>
      </c>
      <c r="E58" s="69" t="s">
        <v>213</v>
      </c>
      <c r="F58" s="69"/>
      <c r="G58" s="244">
        <f t="shared" si="3"/>
        <v>121.71</v>
      </c>
      <c r="H58" s="298">
        <f t="shared" si="3"/>
        <v>0</v>
      </c>
    </row>
    <row r="59" spans="1:8" ht="18" customHeight="1">
      <c r="A59" s="45" t="s">
        <v>150</v>
      </c>
      <c r="B59" s="152" t="s">
        <v>375</v>
      </c>
      <c r="C59" s="68" t="s">
        <v>92</v>
      </c>
      <c r="D59" s="68" t="s">
        <v>110</v>
      </c>
      <c r="E59" s="69" t="s">
        <v>214</v>
      </c>
      <c r="F59" s="69"/>
      <c r="G59" s="244">
        <f t="shared" si="3"/>
        <v>121.71</v>
      </c>
      <c r="H59" s="298">
        <f t="shared" si="3"/>
        <v>0</v>
      </c>
    </row>
    <row r="60" spans="1:8" ht="17.25" customHeight="1">
      <c r="A60" s="45" t="s">
        <v>111</v>
      </c>
      <c r="B60" s="152" t="s">
        <v>375</v>
      </c>
      <c r="C60" s="68" t="s">
        <v>92</v>
      </c>
      <c r="D60" s="68" t="s">
        <v>110</v>
      </c>
      <c r="E60" s="69" t="s">
        <v>214</v>
      </c>
      <c r="F60" s="70" t="s">
        <v>112</v>
      </c>
      <c r="G60" s="246">
        <v>121.71</v>
      </c>
      <c r="H60" s="276">
        <v>0</v>
      </c>
    </row>
    <row r="61" spans="1:8" ht="25.5" customHeight="1">
      <c r="A61" s="201" t="s">
        <v>113</v>
      </c>
      <c r="B61" s="202">
        <v>790</v>
      </c>
      <c r="C61" s="203" t="s">
        <v>92</v>
      </c>
      <c r="D61" s="204" t="s">
        <v>114</v>
      </c>
      <c r="E61" s="204"/>
      <c r="F61" s="204"/>
      <c r="G61" s="242">
        <f>G66+G69+G62</f>
        <v>1321.6</v>
      </c>
      <c r="H61" s="296">
        <f>H66+H69+H62</f>
        <v>140.1</v>
      </c>
    </row>
    <row r="62" spans="1:8" ht="58.5" customHeight="1">
      <c r="A62" s="143" t="s">
        <v>0</v>
      </c>
      <c r="B62" s="21">
        <v>790</v>
      </c>
      <c r="C62" s="81" t="s">
        <v>92</v>
      </c>
      <c r="D62" s="65" t="s">
        <v>114</v>
      </c>
      <c r="E62" s="65" t="s">
        <v>229</v>
      </c>
      <c r="F62" s="65"/>
      <c r="G62" s="248">
        <f aca="true" t="shared" si="4" ref="G62:H64">G63</f>
        <v>579.4</v>
      </c>
      <c r="H62" s="301">
        <f t="shared" si="4"/>
        <v>111.9</v>
      </c>
    </row>
    <row r="63" spans="1:8" ht="49.5" customHeight="1">
      <c r="A63" s="143" t="s">
        <v>401</v>
      </c>
      <c r="B63" s="21">
        <v>790</v>
      </c>
      <c r="C63" s="81" t="s">
        <v>92</v>
      </c>
      <c r="D63" s="65" t="s">
        <v>114</v>
      </c>
      <c r="E63" s="65" t="s">
        <v>1</v>
      </c>
      <c r="F63" s="65"/>
      <c r="G63" s="248">
        <f t="shared" si="4"/>
        <v>579.4</v>
      </c>
      <c r="H63" s="301">
        <f t="shared" si="4"/>
        <v>111.9</v>
      </c>
    </row>
    <row r="64" spans="1:8" ht="66" customHeight="1">
      <c r="A64" s="144" t="s">
        <v>405</v>
      </c>
      <c r="B64" s="19">
        <v>790</v>
      </c>
      <c r="C64" s="55" t="s">
        <v>92</v>
      </c>
      <c r="D64" s="54" t="s">
        <v>114</v>
      </c>
      <c r="E64" s="54" t="s">
        <v>2</v>
      </c>
      <c r="F64" s="65"/>
      <c r="G64" s="244">
        <f t="shared" si="4"/>
        <v>579.4</v>
      </c>
      <c r="H64" s="298">
        <f t="shared" si="4"/>
        <v>111.9</v>
      </c>
    </row>
    <row r="65" spans="1:8" ht="36" customHeight="1">
      <c r="A65" s="144" t="s">
        <v>253</v>
      </c>
      <c r="B65" s="19">
        <v>790</v>
      </c>
      <c r="C65" s="55" t="s">
        <v>92</v>
      </c>
      <c r="D65" s="54" t="s">
        <v>114</v>
      </c>
      <c r="E65" s="54" t="s">
        <v>2</v>
      </c>
      <c r="F65" s="54" t="s">
        <v>100</v>
      </c>
      <c r="G65" s="244">
        <v>579.4</v>
      </c>
      <c r="H65" s="298">
        <v>111.9</v>
      </c>
    </row>
    <row r="66" spans="1:8" ht="30.75" customHeight="1">
      <c r="A66" s="29" t="s">
        <v>151</v>
      </c>
      <c r="B66" s="30">
        <v>790</v>
      </c>
      <c r="C66" s="63" t="s">
        <v>92</v>
      </c>
      <c r="D66" s="64" t="s">
        <v>114</v>
      </c>
      <c r="E66" s="65" t="s">
        <v>211</v>
      </c>
      <c r="F66" s="65"/>
      <c r="G66" s="249">
        <f>G67</f>
        <v>55.5</v>
      </c>
      <c r="H66" s="302">
        <f>H67</f>
        <v>0</v>
      </c>
    </row>
    <row r="67" spans="1:8" ht="51">
      <c r="A67" s="35" t="s">
        <v>174</v>
      </c>
      <c r="B67" s="36">
        <v>790</v>
      </c>
      <c r="C67" s="53" t="s">
        <v>92</v>
      </c>
      <c r="D67" s="59" t="s">
        <v>114</v>
      </c>
      <c r="E67" s="54" t="s">
        <v>210</v>
      </c>
      <c r="F67" s="54"/>
      <c r="G67" s="243">
        <f>G68</f>
        <v>55.5</v>
      </c>
      <c r="H67" s="297">
        <f>H68</f>
        <v>0</v>
      </c>
    </row>
    <row r="68" spans="1:8" ht="36" customHeight="1">
      <c r="A68" s="35" t="s">
        <v>253</v>
      </c>
      <c r="B68" s="36">
        <v>790</v>
      </c>
      <c r="C68" s="53" t="s">
        <v>92</v>
      </c>
      <c r="D68" s="59" t="s">
        <v>114</v>
      </c>
      <c r="E68" s="54" t="s">
        <v>210</v>
      </c>
      <c r="F68" s="54" t="s">
        <v>100</v>
      </c>
      <c r="G68" s="244">
        <v>55.5</v>
      </c>
      <c r="H68" s="298">
        <v>0</v>
      </c>
    </row>
    <row r="69" spans="1:8" ht="15.75">
      <c r="A69" s="29" t="s">
        <v>148</v>
      </c>
      <c r="B69" s="30">
        <v>790</v>
      </c>
      <c r="C69" s="63" t="s">
        <v>92</v>
      </c>
      <c r="D69" s="64" t="s">
        <v>114</v>
      </c>
      <c r="E69" s="65" t="s">
        <v>207</v>
      </c>
      <c r="F69" s="65"/>
      <c r="G69" s="249">
        <f>G70+G74+G76+G78+G80</f>
        <v>686.7</v>
      </c>
      <c r="H69" s="302">
        <f>H70+H74+H76+H78+H80</f>
        <v>28.2</v>
      </c>
    </row>
    <row r="70" spans="1:8" ht="48.75" customHeight="1">
      <c r="A70" s="29" t="s">
        <v>115</v>
      </c>
      <c r="B70" s="30">
        <v>790</v>
      </c>
      <c r="C70" s="63" t="s">
        <v>92</v>
      </c>
      <c r="D70" s="64" t="s">
        <v>114</v>
      </c>
      <c r="E70" s="65" t="s">
        <v>212</v>
      </c>
      <c r="F70" s="65"/>
      <c r="G70" s="248">
        <f>G71</f>
        <v>320</v>
      </c>
      <c r="H70" s="301">
        <f>H71</f>
        <v>0</v>
      </c>
    </row>
    <row r="71" spans="1:8" ht="15.75">
      <c r="A71" s="45" t="s">
        <v>111</v>
      </c>
      <c r="B71" s="36">
        <v>790</v>
      </c>
      <c r="C71" s="53" t="s">
        <v>92</v>
      </c>
      <c r="D71" s="59" t="s">
        <v>114</v>
      </c>
      <c r="E71" s="54" t="s">
        <v>212</v>
      </c>
      <c r="F71" s="54" t="s">
        <v>112</v>
      </c>
      <c r="G71" s="243">
        <v>320</v>
      </c>
      <c r="H71" s="297">
        <v>0</v>
      </c>
    </row>
    <row r="72" spans="1:8" ht="33.75" customHeight="1" hidden="1">
      <c r="A72" s="29" t="s">
        <v>254</v>
      </c>
      <c r="B72" s="30">
        <v>610</v>
      </c>
      <c r="C72" s="63" t="s">
        <v>92</v>
      </c>
      <c r="D72" s="64" t="s">
        <v>114</v>
      </c>
      <c r="E72" s="65" t="s">
        <v>255</v>
      </c>
      <c r="F72" s="65"/>
      <c r="G72" s="249">
        <f>G73</f>
        <v>0</v>
      </c>
      <c r="H72" s="302"/>
    </row>
    <row r="73" spans="1:8" ht="26.25" customHeight="1" hidden="1">
      <c r="A73" s="35" t="s">
        <v>221</v>
      </c>
      <c r="B73" s="36">
        <v>610</v>
      </c>
      <c r="C73" s="53" t="s">
        <v>92</v>
      </c>
      <c r="D73" s="59" t="s">
        <v>114</v>
      </c>
      <c r="E73" s="54" t="s">
        <v>255</v>
      </c>
      <c r="F73" s="54" t="s">
        <v>222</v>
      </c>
      <c r="G73" s="243">
        <v>0</v>
      </c>
      <c r="H73" s="297"/>
    </row>
    <row r="74" spans="1:8" ht="40.5" customHeight="1">
      <c r="A74" s="29" t="s">
        <v>309</v>
      </c>
      <c r="B74" s="30">
        <v>790</v>
      </c>
      <c r="C74" s="63" t="s">
        <v>92</v>
      </c>
      <c r="D74" s="64" t="s">
        <v>114</v>
      </c>
      <c r="E74" s="65" t="s">
        <v>310</v>
      </c>
      <c r="F74" s="65"/>
      <c r="G74" s="249">
        <f>G75</f>
        <v>366.7</v>
      </c>
      <c r="H74" s="302">
        <f>H75</f>
        <v>28.2</v>
      </c>
    </row>
    <row r="75" spans="1:8" ht="40.5" customHeight="1">
      <c r="A75" s="35" t="s">
        <v>253</v>
      </c>
      <c r="B75" s="36">
        <v>790</v>
      </c>
      <c r="C75" s="53" t="s">
        <v>92</v>
      </c>
      <c r="D75" s="59" t="s">
        <v>114</v>
      </c>
      <c r="E75" s="54" t="s">
        <v>310</v>
      </c>
      <c r="F75" s="54" t="s">
        <v>100</v>
      </c>
      <c r="G75" s="243">
        <v>366.7</v>
      </c>
      <c r="H75" s="297">
        <v>28.2</v>
      </c>
    </row>
    <row r="76" spans="1:8" ht="25.5" hidden="1">
      <c r="A76" s="29" t="s">
        <v>256</v>
      </c>
      <c r="B76" s="30">
        <v>570</v>
      </c>
      <c r="C76" s="63" t="s">
        <v>92</v>
      </c>
      <c r="D76" s="64" t="s">
        <v>114</v>
      </c>
      <c r="E76" s="65" t="s">
        <v>257</v>
      </c>
      <c r="F76" s="65"/>
      <c r="G76" s="249">
        <f>G77</f>
        <v>0</v>
      </c>
      <c r="H76" s="302"/>
    </row>
    <row r="77" spans="1:8" ht="29.25" customHeight="1" hidden="1">
      <c r="A77" s="35" t="s">
        <v>253</v>
      </c>
      <c r="B77" s="36">
        <v>570</v>
      </c>
      <c r="C77" s="53" t="s">
        <v>92</v>
      </c>
      <c r="D77" s="59" t="s">
        <v>114</v>
      </c>
      <c r="E77" s="54" t="s">
        <v>257</v>
      </c>
      <c r="F77" s="54" t="s">
        <v>100</v>
      </c>
      <c r="G77" s="243">
        <v>0</v>
      </c>
      <c r="H77" s="297"/>
    </row>
    <row r="78" spans="1:8" ht="57" customHeight="1" hidden="1">
      <c r="A78" s="29" t="s">
        <v>157</v>
      </c>
      <c r="B78" s="30">
        <v>790</v>
      </c>
      <c r="C78" s="63" t="s">
        <v>92</v>
      </c>
      <c r="D78" s="64" t="s">
        <v>114</v>
      </c>
      <c r="E78" s="65" t="s">
        <v>216</v>
      </c>
      <c r="F78" s="65"/>
      <c r="G78" s="249">
        <f>G79</f>
        <v>0</v>
      </c>
      <c r="H78" s="302"/>
    </row>
    <row r="79" spans="1:8" ht="36.75" customHeight="1" hidden="1">
      <c r="A79" s="35" t="s">
        <v>253</v>
      </c>
      <c r="B79" s="36">
        <v>790</v>
      </c>
      <c r="C79" s="53" t="s">
        <v>92</v>
      </c>
      <c r="D79" s="59" t="s">
        <v>114</v>
      </c>
      <c r="E79" s="54" t="s">
        <v>216</v>
      </c>
      <c r="F79" s="54" t="s">
        <v>100</v>
      </c>
      <c r="G79" s="243"/>
      <c r="H79" s="297"/>
    </row>
    <row r="80" spans="1:8" ht="19.5" customHeight="1" hidden="1">
      <c r="A80" s="29" t="s">
        <v>106</v>
      </c>
      <c r="B80" s="30">
        <v>790</v>
      </c>
      <c r="C80" s="63" t="s">
        <v>92</v>
      </c>
      <c r="D80" s="64" t="s">
        <v>114</v>
      </c>
      <c r="E80" s="65" t="s">
        <v>208</v>
      </c>
      <c r="F80" s="65"/>
      <c r="G80" s="249">
        <f>G81</f>
        <v>0</v>
      </c>
      <c r="H80" s="302"/>
    </row>
    <row r="81" spans="1:8" ht="69.75" customHeight="1" hidden="1">
      <c r="A81" s="35" t="s">
        <v>215</v>
      </c>
      <c r="B81" s="36">
        <v>790</v>
      </c>
      <c r="C81" s="53" t="s">
        <v>92</v>
      </c>
      <c r="D81" s="59" t="s">
        <v>114</v>
      </c>
      <c r="E81" s="54" t="s">
        <v>217</v>
      </c>
      <c r="F81" s="54"/>
      <c r="G81" s="243">
        <f>G82</f>
        <v>0</v>
      </c>
      <c r="H81" s="297"/>
    </row>
    <row r="82" spans="1:8" ht="22.5" customHeight="1" hidden="1">
      <c r="A82" s="45" t="s">
        <v>106</v>
      </c>
      <c r="B82" s="36">
        <v>790</v>
      </c>
      <c r="C82" s="53" t="s">
        <v>92</v>
      </c>
      <c r="D82" s="59" t="s">
        <v>114</v>
      </c>
      <c r="E82" s="54" t="s">
        <v>217</v>
      </c>
      <c r="F82" s="54" t="s">
        <v>108</v>
      </c>
      <c r="G82" s="243"/>
      <c r="H82" s="297"/>
    </row>
    <row r="83" spans="1:8" ht="15.75">
      <c r="A83" s="193" t="s">
        <v>161</v>
      </c>
      <c r="B83" s="194">
        <v>790</v>
      </c>
      <c r="C83" s="214" t="s">
        <v>94</v>
      </c>
      <c r="D83" s="215"/>
      <c r="E83" s="215"/>
      <c r="F83" s="215"/>
      <c r="G83" s="238">
        <f aca="true" t="shared" si="5" ref="G83:H85">G84</f>
        <v>152.6</v>
      </c>
      <c r="H83" s="294">
        <f t="shared" si="5"/>
        <v>23.7</v>
      </c>
    </row>
    <row r="84" spans="1:8" ht="24" customHeight="1">
      <c r="A84" s="210" t="s">
        <v>162</v>
      </c>
      <c r="B84" s="211">
        <v>790</v>
      </c>
      <c r="C84" s="212" t="s">
        <v>94</v>
      </c>
      <c r="D84" s="213" t="s">
        <v>99</v>
      </c>
      <c r="E84" s="213"/>
      <c r="F84" s="213"/>
      <c r="G84" s="253">
        <f t="shared" si="5"/>
        <v>152.6</v>
      </c>
      <c r="H84" s="306">
        <f t="shared" si="5"/>
        <v>23.7</v>
      </c>
    </row>
    <row r="85" spans="1:8" ht="27.75" customHeight="1">
      <c r="A85" s="216" t="s">
        <v>151</v>
      </c>
      <c r="B85" s="211">
        <v>790</v>
      </c>
      <c r="C85" s="212" t="s">
        <v>94</v>
      </c>
      <c r="D85" s="213" t="s">
        <v>99</v>
      </c>
      <c r="E85" s="213" t="s">
        <v>211</v>
      </c>
      <c r="F85" s="217"/>
      <c r="G85" s="253">
        <f t="shared" si="5"/>
        <v>152.6</v>
      </c>
      <c r="H85" s="306">
        <f t="shared" si="5"/>
        <v>23.7</v>
      </c>
    </row>
    <row r="86" spans="1:8" ht="42.75" customHeight="1">
      <c r="A86" s="216" t="s">
        <v>152</v>
      </c>
      <c r="B86" s="211">
        <v>790</v>
      </c>
      <c r="C86" s="212" t="s">
        <v>94</v>
      </c>
      <c r="D86" s="213" t="s">
        <v>99</v>
      </c>
      <c r="E86" s="213" t="s">
        <v>218</v>
      </c>
      <c r="F86" s="213"/>
      <c r="G86" s="253">
        <f>G87+G88</f>
        <v>152.6</v>
      </c>
      <c r="H86" s="306">
        <f>H87+H88</f>
        <v>23.7</v>
      </c>
    </row>
    <row r="87" spans="1:8" ht="55.5" customHeight="1">
      <c r="A87" s="35" t="s">
        <v>96</v>
      </c>
      <c r="B87" s="36">
        <v>790</v>
      </c>
      <c r="C87" s="53" t="s">
        <v>94</v>
      </c>
      <c r="D87" s="60" t="s">
        <v>99</v>
      </c>
      <c r="E87" s="54" t="s">
        <v>218</v>
      </c>
      <c r="F87" s="54" t="s">
        <v>97</v>
      </c>
      <c r="G87" s="244">
        <v>140.7</v>
      </c>
      <c r="H87" s="298">
        <v>23.7</v>
      </c>
    </row>
    <row r="88" spans="1:8" ht="30" customHeight="1">
      <c r="A88" s="35" t="s">
        <v>253</v>
      </c>
      <c r="B88" s="36">
        <v>790</v>
      </c>
      <c r="C88" s="53" t="s">
        <v>94</v>
      </c>
      <c r="D88" s="60" t="s">
        <v>99</v>
      </c>
      <c r="E88" s="54" t="s">
        <v>218</v>
      </c>
      <c r="F88" s="54" t="s">
        <v>100</v>
      </c>
      <c r="G88" s="244">
        <v>11.9</v>
      </c>
      <c r="H88" s="298">
        <v>0</v>
      </c>
    </row>
    <row r="89" spans="1:8" s="3" customFormat="1" ht="30.75" customHeight="1">
      <c r="A89" s="193" t="s">
        <v>116</v>
      </c>
      <c r="B89" s="194">
        <v>790</v>
      </c>
      <c r="C89" s="214" t="s">
        <v>99</v>
      </c>
      <c r="D89" s="215"/>
      <c r="E89" s="215"/>
      <c r="F89" s="215"/>
      <c r="G89" s="238">
        <f>G94+G99+G90</f>
        <v>225</v>
      </c>
      <c r="H89" s="294">
        <f>H94+H99+H90</f>
        <v>6.8</v>
      </c>
    </row>
    <row r="90" spans="1:8" ht="52.5" customHeight="1">
      <c r="A90" s="210" t="s">
        <v>219</v>
      </c>
      <c r="B90" s="218">
        <v>790</v>
      </c>
      <c r="C90" s="219" t="s">
        <v>99</v>
      </c>
      <c r="D90" s="220" t="s">
        <v>220</v>
      </c>
      <c r="E90" s="221"/>
      <c r="F90" s="221"/>
      <c r="G90" s="253">
        <f>G92</f>
        <v>144.7</v>
      </c>
      <c r="H90" s="306">
        <f>H92</f>
        <v>0</v>
      </c>
    </row>
    <row r="91" spans="1:8" ht="56.25" customHeight="1">
      <c r="A91" s="222" t="s">
        <v>516</v>
      </c>
      <c r="B91" s="223">
        <v>790</v>
      </c>
      <c r="C91" s="224" t="s">
        <v>99</v>
      </c>
      <c r="D91" s="225" t="s">
        <v>220</v>
      </c>
      <c r="E91" s="217" t="s">
        <v>350</v>
      </c>
      <c r="F91" s="217"/>
      <c r="G91" s="254">
        <f>G92</f>
        <v>144.7</v>
      </c>
      <c r="H91" s="307">
        <f>H92</f>
        <v>0</v>
      </c>
    </row>
    <row r="92" spans="1:8" ht="48" customHeight="1">
      <c r="A92" s="43" t="s">
        <v>517</v>
      </c>
      <c r="B92" s="44">
        <v>790</v>
      </c>
      <c r="C92" s="67" t="s">
        <v>99</v>
      </c>
      <c r="D92" s="60" t="s">
        <v>220</v>
      </c>
      <c r="E92" s="159" t="s">
        <v>351</v>
      </c>
      <c r="F92" s="60"/>
      <c r="G92" s="246">
        <f>G93</f>
        <v>144.7</v>
      </c>
      <c r="H92" s="276">
        <f>H93</f>
        <v>0</v>
      </c>
    </row>
    <row r="93" spans="1:8" ht="32.25" customHeight="1">
      <c r="A93" s="35" t="s">
        <v>253</v>
      </c>
      <c r="B93" s="44">
        <v>790</v>
      </c>
      <c r="C93" s="67" t="s">
        <v>99</v>
      </c>
      <c r="D93" s="60" t="s">
        <v>220</v>
      </c>
      <c r="E93" s="159" t="s">
        <v>351</v>
      </c>
      <c r="F93" s="60" t="s">
        <v>100</v>
      </c>
      <c r="G93" s="246">
        <v>144.7</v>
      </c>
      <c r="H93" s="276">
        <v>0</v>
      </c>
    </row>
    <row r="94" spans="1:8" ht="34.5" customHeight="1">
      <c r="A94" s="210" t="s">
        <v>117</v>
      </c>
      <c r="B94" s="211">
        <v>790</v>
      </c>
      <c r="C94" s="212" t="s">
        <v>99</v>
      </c>
      <c r="D94" s="213" t="s">
        <v>118</v>
      </c>
      <c r="E94" s="213"/>
      <c r="F94" s="213"/>
      <c r="G94" s="253">
        <f>G95</f>
        <v>63.5</v>
      </c>
      <c r="H94" s="306">
        <f>H95</f>
        <v>0</v>
      </c>
    </row>
    <row r="95" spans="1:8" ht="24.75" customHeight="1">
      <c r="A95" s="35" t="s">
        <v>148</v>
      </c>
      <c r="B95" s="36">
        <v>790</v>
      </c>
      <c r="C95" s="53" t="s">
        <v>99</v>
      </c>
      <c r="D95" s="59" t="s">
        <v>118</v>
      </c>
      <c r="E95" s="54" t="s">
        <v>207</v>
      </c>
      <c r="F95" s="54"/>
      <c r="G95" s="243">
        <f>G96</f>
        <v>63.5</v>
      </c>
      <c r="H95" s="297">
        <f>H96</f>
        <v>0</v>
      </c>
    </row>
    <row r="96" spans="1:8" ht="27.75" customHeight="1">
      <c r="A96" s="35" t="s">
        <v>518</v>
      </c>
      <c r="B96" s="36">
        <v>790</v>
      </c>
      <c r="C96" s="53" t="s">
        <v>99</v>
      </c>
      <c r="D96" s="59" t="s">
        <v>118</v>
      </c>
      <c r="E96" s="54" t="s">
        <v>223</v>
      </c>
      <c r="F96" s="54"/>
      <c r="G96" s="243">
        <f>G97+G98</f>
        <v>63.5</v>
      </c>
      <c r="H96" s="297">
        <f>H97+H98</f>
        <v>0</v>
      </c>
    </row>
    <row r="97" spans="1:8" ht="29.25" customHeight="1">
      <c r="A97" s="35" t="s">
        <v>253</v>
      </c>
      <c r="B97" s="44">
        <v>790</v>
      </c>
      <c r="C97" s="67" t="s">
        <v>99</v>
      </c>
      <c r="D97" s="60" t="s">
        <v>118</v>
      </c>
      <c r="E97" s="54" t="s">
        <v>223</v>
      </c>
      <c r="F97" s="60" t="s">
        <v>100</v>
      </c>
      <c r="G97" s="246">
        <v>63.5</v>
      </c>
      <c r="H97" s="276"/>
    </row>
    <row r="98" spans="1:8" ht="28.5" customHeight="1" hidden="1">
      <c r="A98" s="43" t="s">
        <v>132</v>
      </c>
      <c r="B98" s="44">
        <v>790</v>
      </c>
      <c r="C98" s="67" t="s">
        <v>99</v>
      </c>
      <c r="D98" s="60" t="s">
        <v>118</v>
      </c>
      <c r="E98" s="54" t="s">
        <v>223</v>
      </c>
      <c r="F98" s="60" t="s">
        <v>133</v>
      </c>
      <c r="G98" s="246">
        <v>0</v>
      </c>
      <c r="H98" s="276"/>
    </row>
    <row r="99" spans="1:8" ht="42.75">
      <c r="A99" s="40" t="s">
        <v>154</v>
      </c>
      <c r="B99" s="41">
        <v>790</v>
      </c>
      <c r="C99" s="56" t="s">
        <v>99</v>
      </c>
      <c r="D99" s="57" t="s">
        <v>153</v>
      </c>
      <c r="E99" s="57"/>
      <c r="F99" s="57"/>
      <c r="G99" s="245">
        <f>G100+G103</f>
        <v>16.8</v>
      </c>
      <c r="H99" s="299">
        <f>H100+H103</f>
        <v>6.8</v>
      </c>
    </row>
    <row r="100" spans="1:8" ht="60">
      <c r="A100" s="222" t="s">
        <v>516</v>
      </c>
      <c r="B100" s="223">
        <v>790</v>
      </c>
      <c r="C100" s="224" t="s">
        <v>99</v>
      </c>
      <c r="D100" s="225" t="s">
        <v>153</v>
      </c>
      <c r="E100" s="217" t="s">
        <v>350</v>
      </c>
      <c r="F100" s="217"/>
      <c r="G100" s="254">
        <f>G101</f>
        <v>10</v>
      </c>
      <c r="H100" s="307">
        <f>H101</f>
        <v>0</v>
      </c>
    </row>
    <row r="101" spans="1:8" ht="45.75" customHeight="1">
      <c r="A101" s="43" t="s">
        <v>517</v>
      </c>
      <c r="B101" s="44">
        <v>790</v>
      </c>
      <c r="C101" s="67" t="s">
        <v>99</v>
      </c>
      <c r="D101" s="60" t="s">
        <v>153</v>
      </c>
      <c r="E101" s="159" t="s">
        <v>351</v>
      </c>
      <c r="F101" s="60"/>
      <c r="G101" s="275">
        <f>G102</f>
        <v>10</v>
      </c>
      <c r="H101" s="276">
        <f>H102</f>
        <v>0</v>
      </c>
    </row>
    <row r="102" spans="1:8" ht="51">
      <c r="A102" s="43" t="s">
        <v>519</v>
      </c>
      <c r="B102" s="44">
        <v>790</v>
      </c>
      <c r="C102" s="67" t="s">
        <v>99</v>
      </c>
      <c r="D102" s="60" t="s">
        <v>153</v>
      </c>
      <c r="E102" s="159" t="s">
        <v>351</v>
      </c>
      <c r="F102" s="274" t="s">
        <v>97</v>
      </c>
      <c r="G102" s="285">
        <v>10</v>
      </c>
      <c r="H102" s="276">
        <v>0</v>
      </c>
    </row>
    <row r="103" spans="1:8" s="3" customFormat="1" ht="17.25" customHeight="1">
      <c r="A103" s="29" t="s">
        <v>148</v>
      </c>
      <c r="B103" s="30">
        <v>790</v>
      </c>
      <c r="C103" s="63" t="s">
        <v>99</v>
      </c>
      <c r="D103" s="64" t="s">
        <v>153</v>
      </c>
      <c r="E103" s="65" t="s">
        <v>207</v>
      </c>
      <c r="F103" s="65"/>
      <c r="G103" s="527">
        <f>G104</f>
        <v>6.8</v>
      </c>
      <c r="H103" s="302">
        <f>H104</f>
        <v>6.8</v>
      </c>
    </row>
    <row r="104" spans="1:8" s="25" customFormat="1" ht="29.25" customHeight="1">
      <c r="A104" s="35" t="s">
        <v>545</v>
      </c>
      <c r="B104" s="36">
        <v>790</v>
      </c>
      <c r="C104" s="53" t="s">
        <v>99</v>
      </c>
      <c r="D104" s="59" t="s">
        <v>153</v>
      </c>
      <c r="E104" s="54" t="s">
        <v>379</v>
      </c>
      <c r="F104" s="54"/>
      <c r="G104" s="243">
        <f>G105</f>
        <v>6.8</v>
      </c>
      <c r="H104" s="297">
        <f>H105</f>
        <v>6.8</v>
      </c>
    </row>
    <row r="105" spans="1:8" s="25" customFormat="1" ht="30" customHeight="1">
      <c r="A105" s="35" t="s">
        <v>253</v>
      </c>
      <c r="B105" s="44">
        <v>790</v>
      </c>
      <c r="C105" s="67" t="s">
        <v>99</v>
      </c>
      <c r="D105" s="59" t="s">
        <v>153</v>
      </c>
      <c r="E105" s="54" t="s">
        <v>379</v>
      </c>
      <c r="F105" s="60" t="s">
        <v>100</v>
      </c>
      <c r="G105" s="246">
        <v>6.8</v>
      </c>
      <c r="H105" s="276">
        <v>6.8</v>
      </c>
    </row>
    <row r="106" spans="1:8" s="25" customFormat="1" ht="21.75" customHeight="1">
      <c r="A106" s="193" t="s">
        <v>119</v>
      </c>
      <c r="B106" s="194">
        <v>790</v>
      </c>
      <c r="C106" s="214" t="s">
        <v>103</v>
      </c>
      <c r="D106" s="215"/>
      <c r="E106" s="215"/>
      <c r="F106" s="215"/>
      <c r="G106" s="255">
        <f>G107+G112+G125</f>
        <v>1997.3000000000002</v>
      </c>
      <c r="H106" s="308">
        <f>H107+H112+H125</f>
        <v>45.2</v>
      </c>
    </row>
    <row r="107" spans="1:8" s="25" customFormat="1" ht="19.5" customHeight="1">
      <c r="A107" s="210" t="s">
        <v>311</v>
      </c>
      <c r="B107" s="211">
        <v>790</v>
      </c>
      <c r="C107" s="212" t="s">
        <v>103</v>
      </c>
      <c r="D107" s="213" t="s">
        <v>312</v>
      </c>
      <c r="E107" s="213"/>
      <c r="F107" s="213"/>
      <c r="G107" s="256">
        <f aca="true" t="shared" si="6" ref="G107:H110">G108</f>
        <v>255.9</v>
      </c>
      <c r="H107" s="309">
        <f t="shared" si="6"/>
        <v>45.2</v>
      </c>
    </row>
    <row r="108" spans="1:8" s="25" customFormat="1" ht="46.5" customHeight="1">
      <c r="A108" s="210" t="s">
        <v>376</v>
      </c>
      <c r="B108" s="211">
        <v>790</v>
      </c>
      <c r="C108" s="212" t="s">
        <v>103</v>
      </c>
      <c r="D108" s="213" t="s">
        <v>312</v>
      </c>
      <c r="E108" s="213" t="s">
        <v>228</v>
      </c>
      <c r="F108" s="213"/>
      <c r="G108" s="256">
        <f t="shared" si="6"/>
        <v>255.9</v>
      </c>
      <c r="H108" s="309">
        <f t="shared" si="6"/>
        <v>45.2</v>
      </c>
    </row>
    <row r="109" spans="1:8" s="25" customFormat="1" ht="42.75" customHeight="1">
      <c r="A109" s="32" t="s">
        <v>377</v>
      </c>
      <c r="B109" s="19">
        <v>790</v>
      </c>
      <c r="C109" s="55" t="s">
        <v>103</v>
      </c>
      <c r="D109" s="54" t="s">
        <v>312</v>
      </c>
      <c r="E109" s="54" t="s">
        <v>3</v>
      </c>
      <c r="F109" s="65"/>
      <c r="G109" s="257">
        <f t="shared" si="6"/>
        <v>255.9</v>
      </c>
      <c r="H109" s="310">
        <f t="shared" si="6"/>
        <v>45.2</v>
      </c>
    </row>
    <row r="110" spans="1:8" s="25" customFormat="1" ht="42.75" customHeight="1">
      <c r="A110" s="43" t="s">
        <v>378</v>
      </c>
      <c r="B110" s="19">
        <v>790</v>
      </c>
      <c r="C110" s="55" t="s">
        <v>103</v>
      </c>
      <c r="D110" s="54" t="s">
        <v>312</v>
      </c>
      <c r="E110" s="54" t="s">
        <v>4</v>
      </c>
      <c r="F110" s="65"/>
      <c r="G110" s="257">
        <f t="shared" si="6"/>
        <v>255.9</v>
      </c>
      <c r="H110" s="310">
        <f t="shared" si="6"/>
        <v>45.2</v>
      </c>
    </row>
    <row r="111" spans="1:8" s="25" customFormat="1" ht="42.75" customHeight="1">
      <c r="A111" s="43" t="s">
        <v>253</v>
      </c>
      <c r="B111" s="19">
        <v>790</v>
      </c>
      <c r="C111" s="55" t="s">
        <v>103</v>
      </c>
      <c r="D111" s="54" t="s">
        <v>312</v>
      </c>
      <c r="E111" s="54" t="s">
        <v>4</v>
      </c>
      <c r="F111" s="54" t="s">
        <v>100</v>
      </c>
      <c r="G111" s="257">
        <v>255.9</v>
      </c>
      <c r="H111" s="310">
        <v>45.2</v>
      </c>
    </row>
    <row r="112" spans="1:8" s="25" customFormat="1" ht="22.5" customHeight="1">
      <c r="A112" s="210" t="s">
        <v>258</v>
      </c>
      <c r="B112" s="211">
        <v>790</v>
      </c>
      <c r="C112" s="212" t="s">
        <v>103</v>
      </c>
      <c r="D112" s="213" t="s">
        <v>220</v>
      </c>
      <c r="E112" s="226"/>
      <c r="F112" s="226"/>
      <c r="G112" s="253">
        <f>G113+G117</f>
        <v>1141.4</v>
      </c>
      <c r="H112" s="306">
        <f>H113+H117</f>
        <v>0</v>
      </c>
    </row>
    <row r="113" spans="1:8" s="25" customFormat="1" ht="41.25" customHeight="1">
      <c r="A113" s="216" t="s">
        <v>382</v>
      </c>
      <c r="B113" s="211">
        <v>790</v>
      </c>
      <c r="C113" s="212" t="s">
        <v>103</v>
      </c>
      <c r="D113" s="213" t="s">
        <v>220</v>
      </c>
      <c r="E113" s="213" t="s">
        <v>228</v>
      </c>
      <c r="F113" s="213"/>
      <c r="G113" s="258">
        <f aca="true" t="shared" si="7" ref="G113:H115">G114</f>
        <v>622.5</v>
      </c>
      <c r="H113" s="311">
        <f t="shared" si="7"/>
        <v>0</v>
      </c>
    </row>
    <row r="114" spans="1:8" s="25" customFormat="1" ht="42" customHeight="1">
      <c r="A114" s="216" t="s">
        <v>399</v>
      </c>
      <c r="B114" s="223">
        <v>790</v>
      </c>
      <c r="C114" s="227" t="s">
        <v>103</v>
      </c>
      <c r="D114" s="217" t="s">
        <v>220</v>
      </c>
      <c r="E114" s="217" t="s">
        <v>3</v>
      </c>
      <c r="F114" s="217"/>
      <c r="G114" s="259">
        <f t="shared" si="7"/>
        <v>622.5</v>
      </c>
      <c r="H114" s="312">
        <f t="shared" si="7"/>
        <v>0</v>
      </c>
    </row>
    <row r="115" spans="1:8" s="25" customFormat="1" ht="45.75" customHeight="1">
      <c r="A115" s="43" t="s">
        <v>400</v>
      </c>
      <c r="B115" s="44">
        <v>790</v>
      </c>
      <c r="C115" s="67" t="s">
        <v>103</v>
      </c>
      <c r="D115" s="60" t="s">
        <v>220</v>
      </c>
      <c r="E115" s="60" t="s">
        <v>4</v>
      </c>
      <c r="F115" s="60"/>
      <c r="G115" s="260">
        <f t="shared" si="7"/>
        <v>622.5</v>
      </c>
      <c r="H115" s="313">
        <f t="shared" si="7"/>
        <v>0</v>
      </c>
    </row>
    <row r="116" spans="1:8" s="25" customFormat="1" ht="29.25" customHeight="1">
      <c r="A116" s="35" t="s">
        <v>253</v>
      </c>
      <c r="B116" s="44">
        <v>790</v>
      </c>
      <c r="C116" s="67" t="s">
        <v>103</v>
      </c>
      <c r="D116" s="60" t="s">
        <v>220</v>
      </c>
      <c r="E116" s="60" t="s">
        <v>4</v>
      </c>
      <c r="F116" s="60" t="s">
        <v>100</v>
      </c>
      <c r="G116" s="261">
        <v>622.5</v>
      </c>
      <c r="H116" s="314">
        <v>0</v>
      </c>
    </row>
    <row r="117" spans="1:8" s="25" customFormat="1" ht="18" customHeight="1">
      <c r="A117" s="29" t="s">
        <v>148</v>
      </c>
      <c r="B117" s="52">
        <v>790</v>
      </c>
      <c r="C117" s="80" t="s">
        <v>103</v>
      </c>
      <c r="D117" s="61" t="s">
        <v>220</v>
      </c>
      <c r="E117" s="61" t="s">
        <v>207</v>
      </c>
      <c r="F117" s="61"/>
      <c r="G117" s="262">
        <f aca="true" t="shared" si="8" ref="G117:H119">G118</f>
        <v>518.9</v>
      </c>
      <c r="H117" s="315">
        <f t="shared" si="8"/>
        <v>0</v>
      </c>
    </row>
    <row r="118" spans="1:8" s="25" customFormat="1" ht="19.5" customHeight="1">
      <c r="A118" s="35" t="s">
        <v>520</v>
      </c>
      <c r="B118" s="52">
        <v>790</v>
      </c>
      <c r="C118" s="80" t="s">
        <v>103</v>
      </c>
      <c r="D118" s="61" t="s">
        <v>220</v>
      </c>
      <c r="E118" s="61" t="s">
        <v>521</v>
      </c>
      <c r="F118" s="61"/>
      <c r="G118" s="262">
        <f t="shared" si="8"/>
        <v>518.9</v>
      </c>
      <c r="H118" s="315">
        <f t="shared" si="8"/>
        <v>0</v>
      </c>
    </row>
    <row r="119" spans="1:8" s="25" customFormat="1" ht="19.5" customHeight="1">
      <c r="A119" s="43" t="s">
        <v>5</v>
      </c>
      <c r="B119" s="44">
        <v>790</v>
      </c>
      <c r="C119" s="67" t="s">
        <v>103</v>
      </c>
      <c r="D119" s="60" t="s">
        <v>220</v>
      </c>
      <c r="E119" s="60" t="s">
        <v>6</v>
      </c>
      <c r="F119" s="60"/>
      <c r="G119" s="260">
        <f t="shared" si="8"/>
        <v>518.9</v>
      </c>
      <c r="H119" s="313">
        <f t="shared" si="8"/>
        <v>0</v>
      </c>
    </row>
    <row r="120" spans="1:8" s="25" customFormat="1" ht="35.25" customHeight="1">
      <c r="A120" s="35" t="s">
        <v>253</v>
      </c>
      <c r="B120" s="44">
        <v>790</v>
      </c>
      <c r="C120" s="67" t="s">
        <v>103</v>
      </c>
      <c r="D120" s="60" t="s">
        <v>220</v>
      </c>
      <c r="E120" s="60" t="s">
        <v>6</v>
      </c>
      <c r="F120" s="60" t="s">
        <v>100</v>
      </c>
      <c r="G120" s="261">
        <v>518.9</v>
      </c>
      <c r="H120" s="314">
        <v>0</v>
      </c>
    </row>
    <row r="121" spans="1:8" s="25" customFormat="1" ht="35.25" customHeight="1" hidden="1">
      <c r="A121" s="40" t="s">
        <v>156</v>
      </c>
      <c r="B121" s="41">
        <v>570</v>
      </c>
      <c r="C121" s="56" t="s">
        <v>103</v>
      </c>
      <c r="D121" s="57" t="s">
        <v>155</v>
      </c>
      <c r="E121" s="57"/>
      <c r="F121" s="57"/>
      <c r="G121" s="245">
        <f>G122</f>
        <v>0</v>
      </c>
      <c r="H121" s="299"/>
    </row>
    <row r="122" spans="1:8" s="25" customFormat="1" ht="37.5" customHeight="1" hidden="1">
      <c r="A122" s="47" t="s">
        <v>21</v>
      </c>
      <c r="B122" s="48">
        <v>570</v>
      </c>
      <c r="C122" s="73" t="s">
        <v>103</v>
      </c>
      <c r="D122" s="74" t="s">
        <v>155</v>
      </c>
      <c r="E122" s="74" t="s">
        <v>224</v>
      </c>
      <c r="F122" s="74"/>
      <c r="G122" s="263">
        <f>G123</f>
        <v>0</v>
      </c>
      <c r="H122" s="316"/>
    </row>
    <row r="123" spans="1:8" s="25" customFormat="1" ht="46.5" customHeight="1" hidden="1">
      <c r="A123" s="42" t="s">
        <v>7</v>
      </c>
      <c r="B123" s="19">
        <v>570</v>
      </c>
      <c r="C123" s="55" t="s">
        <v>103</v>
      </c>
      <c r="D123" s="54" t="s">
        <v>155</v>
      </c>
      <c r="E123" s="54" t="s">
        <v>225</v>
      </c>
      <c r="F123" s="54"/>
      <c r="G123" s="244">
        <f>G124</f>
        <v>0</v>
      </c>
      <c r="H123" s="298"/>
    </row>
    <row r="124" spans="1:8" ht="35.25" customHeight="1" hidden="1">
      <c r="A124" s="43" t="s">
        <v>132</v>
      </c>
      <c r="B124" s="36">
        <v>570</v>
      </c>
      <c r="C124" s="53" t="s">
        <v>103</v>
      </c>
      <c r="D124" s="59" t="s">
        <v>155</v>
      </c>
      <c r="E124" s="54" t="s">
        <v>225</v>
      </c>
      <c r="F124" s="54" t="s">
        <v>133</v>
      </c>
      <c r="G124" s="247">
        <v>0</v>
      </c>
      <c r="H124" s="300"/>
    </row>
    <row r="125" spans="1:8" ht="24.75" customHeight="1">
      <c r="A125" s="210" t="s">
        <v>21</v>
      </c>
      <c r="B125" s="211">
        <v>790</v>
      </c>
      <c r="C125" s="212" t="s">
        <v>103</v>
      </c>
      <c r="D125" s="213" t="s">
        <v>155</v>
      </c>
      <c r="E125" s="213" t="s">
        <v>224</v>
      </c>
      <c r="F125" s="213"/>
      <c r="G125" s="258">
        <f>G126</f>
        <v>600</v>
      </c>
      <c r="H125" s="311">
        <f>H126</f>
        <v>0</v>
      </c>
    </row>
    <row r="126" spans="1:8" ht="56.25" customHeight="1">
      <c r="A126" s="43" t="s">
        <v>406</v>
      </c>
      <c r="B126" s="36">
        <v>790</v>
      </c>
      <c r="C126" s="53" t="s">
        <v>103</v>
      </c>
      <c r="D126" s="59" t="s">
        <v>155</v>
      </c>
      <c r="E126" s="54" t="s">
        <v>225</v>
      </c>
      <c r="F126" s="54"/>
      <c r="G126" s="247">
        <f>SUM(G127:G128)</f>
        <v>600</v>
      </c>
      <c r="H126" s="300">
        <f>SUM(H127:H128)</f>
        <v>0</v>
      </c>
    </row>
    <row r="127" spans="1:8" ht="26.25" customHeight="1">
      <c r="A127" s="35" t="s">
        <v>253</v>
      </c>
      <c r="B127" s="36">
        <v>790</v>
      </c>
      <c r="C127" s="53" t="s">
        <v>103</v>
      </c>
      <c r="D127" s="59" t="s">
        <v>155</v>
      </c>
      <c r="E127" s="54" t="s">
        <v>225</v>
      </c>
      <c r="F127" s="54" t="s">
        <v>100</v>
      </c>
      <c r="G127" s="247">
        <v>200</v>
      </c>
      <c r="H127" s="300">
        <v>0</v>
      </c>
    </row>
    <row r="128" spans="1:8" ht="24.75" customHeight="1">
      <c r="A128" s="43" t="s">
        <v>111</v>
      </c>
      <c r="B128" s="36">
        <v>790</v>
      </c>
      <c r="C128" s="53" t="s">
        <v>103</v>
      </c>
      <c r="D128" s="59" t="s">
        <v>155</v>
      </c>
      <c r="E128" s="54" t="s">
        <v>225</v>
      </c>
      <c r="F128" s="54" t="s">
        <v>112</v>
      </c>
      <c r="G128" s="247">
        <v>400</v>
      </c>
      <c r="H128" s="300">
        <v>0</v>
      </c>
    </row>
    <row r="129" spans="1:8" ht="23.25" customHeight="1">
      <c r="A129" s="193" t="s">
        <v>120</v>
      </c>
      <c r="B129" s="194">
        <v>790</v>
      </c>
      <c r="C129" s="214" t="s">
        <v>121</v>
      </c>
      <c r="D129" s="215"/>
      <c r="E129" s="215"/>
      <c r="F129" s="215"/>
      <c r="G129" s="238">
        <f>G130+G145+G159+G180</f>
        <v>3837.2999999999997</v>
      </c>
      <c r="H129" s="238">
        <f>H130+H145+H159+H180</f>
        <v>1137.8999999999999</v>
      </c>
    </row>
    <row r="130" spans="1:8" ht="20.25" customHeight="1">
      <c r="A130" s="40" t="s">
        <v>122</v>
      </c>
      <c r="B130" s="41">
        <v>970</v>
      </c>
      <c r="C130" s="56" t="s">
        <v>121</v>
      </c>
      <c r="D130" s="57" t="s">
        <v>92</v>
      </c>
      <c r="E130" s="57"/>
      <c r="F130" s="57"/>
      <c r="G130" s="245">
        <f>G142</f>
        <v>257</v>
      </c>
      <c r="H130" s="299">
        <f>H142</f>
        <v>160.5</v>
      </c>
    </row>
    <row r="131" spans="1:8" ht="43.5" customHeight="1" hidden="1">
      <c r="A131" s="40" t="s">
        <v>522</v>
      </c>
      <c r="B131" s="41">
        <v>970</v>
      </c>
      <c r="C131" s="56" t="s">
        <v>121</v>
      </c>
      <c r="D131" s="57" t="s">
        <v>92</v>
      </c>
      <c r="E131" s="57" t="s">
        <v>228</v>
      </c>
      <c r="F131" s="57"/>
      <c r="G131" s="245">
        <f aca="true" t="shared" si="9" ref="G131:H133">G132</f>
        <v>0</v>
      </c>
      <c r="H131" s="299">
        <f t="shared" si="9"/>
        <v>0</v>
      </c>
    </row>
    <row r="132" spans="1:8" ht="58.5" customHeight="1" hidden="1">
      <c r="A132" s="143" t="s">
        <v>0</v>
      </c>
      <c r="B132" s="19">
        <v>790</v>
      </c>
      <c r="C132" s="55" t="s">
        <v>121</v>
      </c>
      <c r="D132" s="54" t="s">
        <v>92</v>
      </c>
      <c r="E132" s="54" t="s">
        <v>12</v>
      </c>
      <c r="F132" s="54"/>
      <c r="G132" s="244">
        <f t="shared" si="9"/>
        <v>0</v>
      </c>
      <c r="H132" s="298">
        <f t="shared" si="9"/>
        <v>0</v>
      </c>
    </row>
    <row r="133" spans="1:8" ht="51" customHeight="1" hidden="1">
      <c r="A133" s="143" t="s">
        <v>401</v>
      </c>
      <c r="B133" s="19">
        <v>790</v>
      </c>
      <c r="C133" s="55" t="s">
        <v>121</v>
      </c>
      <c r="D133" s="54" t="s">
        <v>92</v>
      </c>
      <c r="E133" s="54" t="s">
        <v>410</v>
      </c>
      <c r="F133" s="65"/>
      <c r="G133" s="244">
        <f t="shared" si="9"/>
        <v>0</v>
      </c>
      <c r="H133" s="298">
        <f t="shared" si="9"/>
        <v>0</v>
      </c>
    </row>
    <row r="134" spans="1:8" ht="60.75" customHeight="1" hidden="1">
      <c r="A134" s="144" t="s">
        <v>405</v>
      </c>
      <c r="B134" s="19">
        <v>790</v>
      </c>
      <c r="C134" s="55" t="s">
        <v>121</v>
      </c>
      <c r="D134" s="54" t="s">
        <v>92</v>
      </c>
      <c r="E134" s="54" t="s">
        <v>410</v>
      </c>
      <c r="F134" s="54"/>
      <c r="G134" s="244">
        <f>G141</f>
        <v>0</v>
      </c>
      <c r="H134" s="298">
        <f>H141</f>
        <v>0</v>
      </c>
    </row>
    <row r="135" spans="1:8" s="3" customFormat="1" ht="61.5" customHeight="1" hidden="1">
      <c r="A135" s="78" t="s">
        <v>148</v>
      </c>
      <c r="B135" s="41">
        <v>570</v>
      </c>
      <c r="C135" s="56" t="s">
        <v>121</v>
      </c>
      <c r="D135" s="57" t="s">
        <v>92</v>
      </c>
      <c r="E135" s="57" t="s">
        <v>207</v>
      </c>
      <c r="F135" s="57"/>
      <c r="G135" s="245">
        <f>G136</f>
        <v>0</v>
      </c>
      <c r="H135" s="299">
        <f>H136</f>
        <v>0</v>
      </c>
    </row>
    <row r="136" spans="1:8" ht="61.5" customHeight="1" hidden="1">
      <c r="A136" s="29" t="s">
        <v>163</v>
      </c>
      <c r="B136" s="30">
        <v>570</v>
      </c>
      <c r="C136" s="63" t="s">
        <v>121</v>
      </c>
      <c r="D136" s="64" t="s">
        <v>92</v>
      </c>
      <c r="E136" s="65" t="s">
        <v>226</v>
      </c>
      <c r="F136" s="65"/>
      <c r="G136" s="249">
        <f>G137+G139</f>
        <v>0</v>
      </c>
      <c r="H136" s="302">
        <f>H137+H139</f>
        <v>0</v>
      </c>
    </row>
    <row r="137" spans="1:8" ht="61.5" customHeight="1" hidden="1">
      <c r="A137" s="29" t="s">
        <v>259</v>
      </c>
      <c r="B137" s="30">
        <v>570</v>
      </c>
      <c r="C137" s="63" t="s">
        <v>121</v>
      </c>
      <c r="D137" s="64" t="s">
        <v>92</v>
      </c>
      <c r="E137" s="65" t="s">
        <v>260</v>
      </c>
      <c r="F137" s="65"/>
      <c r="G137" s="252">
        <f>G138</f>
        <v>0</v>
      </c>
      <c r="H137" s="305">
        <f>H138</f>
        <v>0</v>
      </c>
    </row>
    <row r="138" spans="1:8" ht="61.5" customHeight="1" hidden="1">
      <c r="A138" s="35" t="s">
        <v>253</v>
      </c>
      <c r="B138" s="36">
        <v>570</v>
      </c>
      <c r="C138" s="53" t="s">
        <v>121</v>
      </c>
      <c r="D138" s="59" t="s">
        <v>92</v>
      </c>
      <c r="E138" s="54" t="s">
        <v>260</v>
      </c>
      <c r="F138" s="54" t="s">
        <v>100</v>
      </c>
      <c r="G138" s="247">
        <v>0</v>
      </c>
      <c r="H138" s="300">
        <v>0</v>
      </c>
    </row>
    <row r="139" spans="1:8" ht="61.5" customHeight="1" hidden="1">
      <c r="A139" s="29" t="s">
        <v>261</v>
      </c>
      <c r="B139" s="30" t="s">
        <v>75</v>
      </c>
      <c r="C139" s="63" t="s">
        <v>121</v>
      </c>
      <c r="D139" s="64" t="s">
        <v>92</v>
      </c>
      <c r="E139" s="65" t="s">
        <v>227</v>
      </c>
      <c r="F139" s="65"/>
      <c r="G139" s="252">
        <f>G140</f>
        <v>0</v>
      </c>
      <c r="H139" s="305">
        <f>H140</f>
        <v>0</v>
      </c>
    </row>
    <row r="140" spans="1:8" ht="61.5" customHeight="1" hidden="1">
      <c r="A140" s="396" t="s">
        <v>253</v>
      </c>
      <c r="B140" s="36" t="s">
        <v>75</v>
      </c>
      <c r="C140" s="53" t="s">
        <v>121</v>
      </c>
      <c r="D140" s="59" t="s">
        <v>92</v>
      </c>
      <c r="E140" s="54" t="s">
        <v>227</v>
      </c>
      <c r="F140" s="54" t="s">
        <v>100</v>
      </c>
      <c r="G140" s="247">
        <v>0</v>
      </c>
      <c r="H140" s="300">
        <v>0</v>
      </c>
    </row>
    <row r="141" spans="1:8" ht="33" customHeight="1" hidden="1">
      <c r="A141" s="397" t="s">
        <v>253</v>
      </c>
      <c r="B141" s="395">
        <v>790</v>
      </c>
      <c r="C141" s="53" t="s">
        <v>121</v>
      </c>
      <c r="D141" s="59" t="s">
        <v>92</v>
      </c>
      <c r="E141" s="54" t="s">
        <v>410</v>
      </c>
      <c r="F141" s="54" t="s">
        <v>100</v>
      </c>
      <c r="G141" s="247"/>
      <c r="H141" s="300"/>
    </row>
    <row r="142" spans="1:8" ht="24.75" customHeight="1">
      <c r="A142" s="399" t="s">
        <v>523</v>
      </c>
      <c r="B142" s="404">
        <v>790</v>
      </c>
      <c r="C142" s="63" t="s">
        <v>121</v>
      </c>
      <c r="D142" s="64" t="s">
        <v>92</v>
      </c>
      <c r="E142" s="54" t="s">
        <v>524</v>
      </c>
      <c r="F142" s="54"/>
      <c r="G142" s="247">
        <f>G143</f>
        <v>257</v>
      </c>
      <c r="H142" s="300">
        <f>H143</f>
        <v>160.5</v>
      </c>
    </row>
    <row r="143" spans="1:8" ht="26.25" customHeight="1">
      <c r="A143" s="398" t="s">
        <v>163</v>
      </c>
      <c r="B143" s="406">
        <v>790</v>
      </c>
      <c r="C143" s="403" t="s">
        <v>121</v>
      </c>
      <c r="D143" s="64" t="s">
        <v>92</v>
      </c>
      <c r="E143" s="54" t="s">
        <v>260</v>
      </c>
      <c r="F143" s="54"/>
      <c r="G143" s="247">
        <v>257</v>
      </c>
      <c r="H143" s="300">
        <f>H144</f>
        <v>160.5</v>
      </c>
    </row>
    <row r="144" spans="1:8" ht="29.25" customHeight="1">
      <c r="A144" s="396" t="s">
        <v>253</v>
      </c>
      <c r="B144" s="405">
        <v>790</v>
      </c>
      <c r="C144" s="53" t="s">
        <v>121</v>
      </c>
      <c r="D144" s="59" t="s">
        <v>92</v>
      </c>
      <c r="E144" s="54" t="s">
        <v>260</v>
      </c>
      <c r="F144" s="54" t="s">
        <v>100</v>
      </c>
      <c r="G144" s="247">
        <v>257</v>
      </c>
      <c r="H144" s="300">
        <v>160.5</v>
      </c>
    </row>
    <row r="145" spans="1:8" ht="22.5" customHeight="1">
      <c r="A145" s="402" t="s">
        <v>123</v>
      </c>
      <c r="B145" s="400">
        <v>790</v>
      </c>
      <c r="C145" s="212" t="s">
        <v>121</v>
      </c>
      <c r="D145" s="213" t="s">
        <v>94</v>
      </c>
      <c r="E145" s="213"/>
      <c r="F145" s="213"/>
      <c r="G145" s="258">
        <f>G146+G156</f>
        <v>213.1</v>
      </c>
      <c r="H145" s="311">
        <f>H146+H156</f>
        <v>32.6</v>
      </c>
    </row>
    <row r="146" spans="1:8" ht="40.5" customHeight="1">
      <c r="A146" s="401" t="s">
        <v>382</v>
      </c>
      <c r="B146" s="211">
        <v>790</v>
      </c>
      <c r="C146" s="212" t="s">
        <v>121</v>
      </c>
      <c r="D146" s="213" t="s">
        <v>94</v>
      </c>
      <c r="E146" s="213" t="s">
        <v>228</v>
      </c>
      <c r="F146" s="213"/>
      <c r="G146" s="258">
        <f>G150+G153</f>
        <v>213.1</v>
      </c>
      <c r="H146" s="311">
        <f>H150+H153</f>
        <v>32.6</v>
      </c>
    </row>
    <row r="147" spans="1:8" ht="54" customHeight="1" hidden="1">
      <c r="A147" s="29" t="s">
        <v>8</v>
      </c>
      <c r="B147" s="52">
        <v>570</v>
      </c>
      <c r="C147" s="80" t="s">
        <v>121</v>
      </c>
      <c r="D147" s="61" t="s">
        <v>94</v>
      </c>
      <c r="E147" s="61" t="s">
        <v>9</v>
      </c>
      <c r="F147" s="61"/>
      <c r="G147" s="264">
        <f>G148</f>
        <v>0</v>
      </c>
      <c r="H147" s="317"/>
    </row>
    <row r="148" spans="1:8" ht="59.25" customHeight="1" hidden="1">
      <c r="A148" s="35" t="s">
        <v>10</v>
      </c>
      <c r="B148" s="44">
        <v>570</v>
      </c>
      <c r="C148" s="67" t="s">
        <v>121</v>
      </c>
      <c r="D148" s="60" t="s">
        <v>94</v>
      </c>
      <c r="E148" s="60" t="s">
        <v>11</v>
      </c>
      <c r="F148" s="60"/>
      <c r="G148" s="261">
        <f>G149</f>
        <v>0</v>
      </c>
      <c r="H148" s="314"/>
    </row>
    <row r="149" spans="1:8" ht="28.5" customHeight="1" hidden="1">
      <c r="A149" s="123" t="s">
        <v>111</v>
      </c>
      <c r="B149" s="44">
        <v>570</v>
      </c>
      <c r="C149" s="67" t="s">
        <v>121</v>
      </c>
      <c r="D149" s="60" t="s">
        <v>94</v>
      </c>
      <c r="E149" s="60" t="s">
        <v>11</v>
      </c>
      <c r="F149" s="60" t="s">
        <v>112</v>
      </c>
      <c r="G149" s="261">
        <v>0</v>
      </c>
      <c r="H149" s="314"/>
    </row>
    <row r="150" spans="1:8" s="3" customFormat="1" ht="43.5" customHeight="1">
      <c r="A150" s="237" t="s">
        <v>393</v>
      </c>
      <c r="B150" s="52">
        <v>790</v>
      </c>
      <c r="C150" s="80" t="s">
        <v>121</v>
      </c>
      <c r="D150" s="61" t="s">
        <v>94</v>
      </c>
      <c r="E150" s="61" t="s">
        <v>391</v>
      </c>
      <c r="F150" s="61"/>
      <c r="G150" s="262">
        <f>G151</f>
        <v>31.2</v>
      </c>
      <c r="H150" s="315">
        <f>H151</f>
        <v>0</v>
      </c>
    </row>
    <row r="151" spans="1:8" ht="43.5" customHeight="1">
      <c r="A151" s="236" t="s">
        <v>394</v>
      </c>
      <c r="B151" s="44">
        <v>790</v>
      </c>
      <c r="C151" s="67" t="s">
        <v>121</v>
      </c>
      <c r="D151" s="60" t="s">
        <v>94</v>
      </c>
      <c r="E151" s="60" t="s">
        <v>392</v>
      </c>
      <c r="F151" s="60"/>
      <c r="G151" s="261">
        <f>G152</f>
        <v>31.2</v>
      </c>
      <c r="H151" s="314">
        <f>H152</f>
        <v>0</v>
      </c>
    </row>
    <row r="152" spans="1:8" ht="28.5" customHeight="1">
      <c r="A152" s="35" t="s">
        <v>253</v>
      </c>
      <c r="B152" s="44">
        <v>790</v>
      </c>
      <c r="C152" s="67" t="s">
        <v>121</v>
      </c>
      <c r="D152" s="60" t="s">
        <v>94</v>
      </c>
      <c r="E152" s="60" t="s">
        <v>392</v>
      </c>
      <c r="F152" s="60" t="s">
        <v>100</v>
      </c>
      <c r="G152" s="261">
        <v>31.2</v>
      </c>
      <c r="H152" s="314">
        <v>0</v>
      </c>
    </row>
    <row r="153" spans="1:8" s="25" customFormat="1" ht="42" customHeight="1">
      <c r="A153" s="29" t="s">
        <v>384</v>
      </c>
      <c r="B153" s="52">
        <v>790</v>
      </c>
      <c r="C153" s="80" t="s">
        <v>121</v>
      </c>
      <c r="D153" s="61" t="s">
        <v>94</v>
      </c>
      <c r="E153" s="61" t="s">
        <v>12</v>
      </c>
      <c r="F153" s="61"/>
      <c r="G153" s="262">
        <f>G154</f>
        <v>181.9</v>
      </c>
      <c r="H153" s="315">
        <f>H154</f>
        <v>32.6</v>
      </c>
    </row>
    <row r="154" spans="1:8" s="25" customFormat="1" ht="47.25" customHeight="1">
      <c r="A154" s="35" t="s">
        <v>383</v>
      </c>
      <c r="B154" s="44">
        <v>790</v>
      </c>
      <c r="C154" s="67" t="s">
        <v>121</v>
      </c>
      <c r="D154" s="60" t="s">
        <v>94</v>
      </c>
      <c r="E154" s="60" t="s">
        <v>13</v>
      </c>
      <c r="F154" s="60"/>
      <c r="G154" s="261">
        <f>G155</f>
        <v>181.9</v>
      </c>
      <c r="H154" s="314">
        <f>H155</f>
        <v>32.6</v>
      </c>
    </row>
    <row r="155" spans="1:8" s="25" customFormat="1" ht="34.5" customHeight="1">
      <c r="A155" s="35" t="s">
        <v>253</v>
      </c>
      <c r="B155" s="44">
        <v>790</v>
      </c>
      <c r="C155" s="67" t="s">
        <v>121</v>
      </c>
      <c r="D155" s="60" t="s">
        <v>94</v>
      </c>
      <c r="E155" s="60" t="s">
        <v>13</v>
      </c>
      <c r="F155" s="60" t="s">
        <v>100</v>
      </c>
      <c r="G155" s="261">
        <v>181.9</v>
      </c>
      <c r="H155" s="314">
        <v>32.6</v>
      </c>
    </row>
    <row r="156" spans="1:8" ht="15.75" hidden="1">
      <c r="A156" s="40" t="s">
        <v>148</v>
      </c>
      <c r="B156" s="41">
        <v>570</v>
      </c>
      <c r="C156" s="56" t="s">
        <v>121</v>
      </c>
      <c r="D156" s="57" t="s">
        <v>94</v>
      </c>
      <c r="E156" s="57" t="s">
        <v>207</v>
      </c>
      <c r="F156" s="57"/>
      <c r="G156" s="265">
        <f>G157</f>
        <v>0</v>
      </c>
      <c r="H156" s="318"/>
    </row>
    <row r="157" spans="1:8" ht="27" customHeight="1" hidden="1">
      <c r="A157" s="122" t="s">
        <v>230</v>
      </c>
      <c r="B157" s="52">
        <v>570</v>
      </c>
      <c r="C157" s="80" t="s">
        <v>121</v>
      </c>
      <c r="D157" s="61" t="s">
        <v>94</v>
      </c>
      <c r="E157" s="61" t="s">
        <v>231</v>
      </c>
      <c r="F157" s="61"/>
      <c r="G157" s="266">
        <f>G158</f>
        <v>0</v>
      </c>
      <c r="H157" s="319"/>
    </row>
    <row r="158" spans="1:8" ht="25.5" hidden="1">
      <c r="A158" s="35" t="s">
        <v>253</v>
      </c>
      <c r="B158" s="44">
        <v>570</v>
      </c>
      <c r="C158" s="67" t="s">
        <v>121</v>
      </c>
      <c r="D158" s="60" t="s">
        <v>94</v>
      </c>
      <c r="E158" s="60" t="s">
        <v>231</v>
      </c>
      <c r="F158" s="60" t="s">
        <v>100</v>
      </c>
      <c r="G158" s="267">
        <v>0</v>
      </c>
      <c r="H158" s="320"/>
    </row>
    <row r="159" spans="1:8" ht="15.75">
      <c r="A159" s="210" t="s">
        <v>124</v>
      </c>
      <c r="B159" s="211">
        <v>790</v>
      </c>
      <c r="C159" s="212" t="s">
        <v>121</v>
      </c>
      <c r="D159" s="213" t="s">
        <v>99</v>
      </c>
      <c r="E159" s="213"/>
      <c r="F159" s="213"/>
      <c r="G159" s="258">
        <f>G164+G160</f>
        <v>3179.2999999999997</v>
      </c>
      <c r="H159" s="311">
        <f>H164+H160</f>
        <v>944.8</v>
      </c>
    </row>
    <row r="160" spans="1:8" ht="46.5" customHeight="1">
      <c r="A160" s="210" t="s">
        <v>376</v>
      </c>
      <c r="B160" s="211">
        <v>790</v>
      </c>
      <c r="C160" s="212" t="s">
        <v>121</v>
      </c>
      <c r="D160" s="213" t="s">
        <v>99</v>
      </c>
      <c r="E160" s="213" t="s">
        <v>228</v>
      </c>
      <c r="F160" s="213"/>
      <c r="G160" s="258">
        <f aca="true" t="shared" si="10" ref="G160:H162">G161</f>
        <v>2492.7</v>
      </c>
      <c r="H160" s="311">
        <f t="shared" si="10"/>
        <v>944.8</v>
      </c>
    </row>
    <row r="161" spans="1:8" ht="57">
      <c r="A161" s="145" t="s">
        <v>380</v>
      </c>
      <c r="B161" s="52">
        <v>790</v>
      </c>
      <c r="C161" s="80" t="s">
        <v>121</v>
      </c>
      <c r="D161" s="61" t="s">
        <v>99</v>
      </c>
      <c r="E161" s="61" t="s">
        <v>9</v>
      </c>
      <c r="F161" s="61"/>
      <c r="G161" s="262">
        <f t="shared" si="10"/>
        <v>2492.7</v>
      </c>
      <c r="H161" s="315">
        <f t="shared" si="10"/>
        <v>944.8</v>
      </c>
    </row>
    <row r="162" spans="1:8" ht="57" customHeight="1">
      <c r="A162" s="35" t="s">
        <v>381</v>
      </c>
      <c r="B162" s="44">
        <v>790</v>
      </c>
      <c r="C162" s="67" t="s">
        <v>121</v>
      </c>
      <c r="D162" s="60" t="s">
        <v>99</v>
      </c>
      <c r="E162" s="60" t="s">
        <v>11</v>
      </c>
      <c r="F162" s="61"/>
      <c r="G162" s="261">
        <f t="shared" si="10"/>
        <v>2492.7</v>
      </c>
      <c r="H162" s="314">
        <f t="shared" si="10"/>
        <v>944.8</v>
      </c>
    </row>
    <row r="163" spans="1:8" ht="39.75" customHeight="1">
      <c r="A163" s="35" t="s">
        <v>253</v>
      </c>
      <c r="B163" s="44">
        <v>790</v>
      </c>
      <c r="C163" s="67" t="s">
        <v>121</v>
      </c>
      <c r="D163" s="60" t="s">
        <v>99</v>
      </c>
      <c r="E163" s="60" t="s">
        <v>11</v>
      </c>
      <c r="F163" s="60" t="s">
        <v>100</v>
      </c>
      <c r="G163" s="261">
        <v>2492.7</v>
      </c>
      <c r="H163" s="314">
        <v>944.8</v>
      </c>
    </row>
    <row r="164" spans="1:8" ht="25.5" customHeight="1">
      <c r="A164" s="210" t="s">
        <v>148</v>
      </c>
      <c r="B164" s="211">
        <v>790</v>
      </c>
      <c r="C164" s="212" t="s">
        <v>121</v>
      </c>
      <c r="D164" s="213" t="s">
        <v>99</v>
      </c>
      <c r="E164" s="213" t="s">
        <v>207</v>
      </c>
      <c r="F164" s="213"/>
      <c r="G164" s="258">
        <f>G165</f>
        <v>686.6</v>
      </c>
      <c r="H164" s="311">
        <f>H165</f>
        <v>0</v>
      </c>
    </row>
    <row r="165" spans="1:8" ht="33" customHeight="1">
      <c r="A165" s="210" t="s">
        <v>158</v>
      </c>
      <c r="B165" s="211">
        <v>790</v>
      </c>
      <c r="C165" s="212" t="s">
        <v>121</v>
      </c>
      <c r="D165" s="213" t="s">
        <v>99</v>
      </c>
      <c r="E165" s="213" t="s">
        <v>233</v>
      </c>
      <c r="F165" s="213"/>
      <c r="G165" s="253">
        <f>G174+G176+G178</f>
        <v>686.6</v>
      </c>
      <c r="H165" s="306">
        <f>H174+H176+H178</f>
        <v>0</v>
      </c>
    </row>
    <row r="166" spans="1:8" ht="18" customHeight="1" hidden="1">
      <c r="A166" s="29" t="s">
        <v>125</v>
      </c>
      <c r="B166" s="30" t="s">
        <v>75</v>
      </c>
      <c r="C166" s="63" t="s">
        <v>121</v>
      </c>
      <c r="D166" s="64" t="s">
        <v>99</v>
      </c>
      <c r="E166" s="65" t="s">
        <v>234</v>
      </c>
      <c r="F166" s="65"/>
      <c r="G166" s="252">
        <f>G167</f>
        <v>0</v>
      </c>
      <c r="H166" s="305">
        <f>H167</f>
        <v>0</v>
      </c>
    </row>
    <row r="167" spans="1:8" ht="27.75" customHeight="1" hidden="1">
      <c r="A167" s="35" t="s">
        <v>253</v>
      </c>
      <c r="B167" s="19" t="s">
        <v>75</v>
      </c>
      <c r="C167" s="55" t="s">
        <v>121</v>
      </c>
      <c r="D167" s="54" t="s">
        <v>99</v>
      </c>
      <c r="E167" s="54" t="s">
        <v>234</v>
      </c>
      <c r="F167" s="54" t="s">
        <v>100</v>
      </c>
      <c r="G167" s="268">
        <v>0</v>
      </c>
      <c r="H167" s="321">
        <v>0</v>
      </c>
    </row>
    <row r="168" spans="1:8" ht="0.75" customHeight="1">
      <c r="A168" s="32" t="s">
        <v>126</v>
      </c>
      <c r="B168" s="21">
        <v>570</v>
      </c>
      <c r="C168" s="81" t="s">
        <v>121</v>
      </c>
      <c r="D168" s="65" t="s">
        <v>99</v>
      </c>
      <c r="E168" s="65" t="s">
        <v>235</v>
      </c>
      <c r="F168" s="65"/>
      <c r="G168" s="269" t="b">
        <f>G174=G174=G174=G174</f>
        <v>0</v>
      </c>
      <c r="H168" s="322">
        <f>H169</f>
        <v>0</v>
      </c>
    </row>
    <row r="169" spans="1:8" ht="27.75" customHeight="1" hidden="1">
      <c r="A169" s="35" t="s">
        <v>253</v>
      </c>
      <c r="B169" s="19">
        <v>570</v>
      </c>
      <c r="C169" s="55" t="s">
        <v>121</v>
      </c>
      <c r="D169" s="54" t="s">
        <v>99</v>
      </c>
      <c r="E169" s="54" t="s">
        <v>235</v>
      </c>
      <c r="F169" s="54" t="s">
        <v>100</v>
      </c>
      <c r="G169" s="247">
        <v>0</v>
      </c>
      <c r="H169" s="300">
        <v>0</v>
      </c>
    </row>
    <row r="170" spans="1:8" ht="29.25" customHeight="1" hidden="1">
      <c r="A170" s="32" t="s">
        <v>173</v>
      </c>
      <c r="B170" s="21">
        <v>570</v>
      </c>
      <c r="C170" s="81" t="s">
        <v>121</v>
      </c>
      <c r="D170" s="65" t="s">
        <v>99</v>
      </c>
      <c r="E170" s="65" t="s">
        <v>236</v>
      </c>
      <c r="F170" s="54"/>
      <c r="G170" s="247">
        <f>G171</f>
        <v>0</v>
      </c>
      <c r="H170" s="300">
        <f>H171</f>
        <v>0</v>
      </c>
    </row>
    <row r="171" spans="1:8" ht="37.5" customHeight="1" hidden="1">
      <c r="A171" s="35" t="s">
        <v>253</v>
      </c>
      <c r="B171" s="19">
        <v>570</v>
      </c>
      <c r="C171" s="55" t="s">
        <v>121</v>
      </c>
      <c r="D171" s="54" t="s">
        <v>99</v>
      </c>
      <c r="E171" s="54" t="s">
        <v>236</v>
      </c>
      <c r="F171" s="54" t="s">
        <v>100</v>
      </c>
      <c r="G171" s="247">
        <v>0</v>
      </c>
      <c r="H171" s="300">
        <v>0</v>
      </c>
    </row>
    <row r="172" spans="1:8" ht="20.25" customHeight="1" hidden="1">
      <c r="A172" s="122" t="s">
        <v>232</v>
      </c>
      <c r="B172" s="30">
        <v>570</v>
      </c>
      <c r="C172" s="63" t="s">
        <v>121</v>
      </c>
      <c r="D172" s="64" t="s">
        <v>99</v>
      </c>
      <c r="E172" s="65" t="s">
        <v>237</v>
      </c>
      <c r="F172" s="65"/>
      <c r="G172" s="270">
        <f>G173</f>
        <v>0</v>
      </c>
      <c r="H172" s="323">
        <f>H173</f>
        <v>0</v>
      </c>
    </row>
    <row r="173" spans="1:8" ht="32.25" customHeight="1" hidden="1">
      <c r="A173" s="35" t="s">
        <v>253</v>
      </c>
      <c r="B173" s="19">
        <v>570</v>
      </c>
      <c r="C173" s="55" t="s">
        <v>121</v>
      </c>
      <c r="D173" s="54" t="s">
        <v>99</v>
      </c>
      <c r="E173" s="54" t="s">
        <v>237</v>
      </c>
      <c r="F173" s="54" t="s">
        <v>100</v>
      </c>
      <c r="G173" s="271">
        <v>0</v>
      </c>
      <c r="H173" s="324">
        <v>0</v>
      </c>
    </row>
    <row r="174" spans="1:8" s="25" customFormat="1" ht="24.75" customHeight="1">
      <c r="A174" s="235" t="s">
        <v>125</v>
      </c>
      <c r="B174" s="19">
        <v>790</v>
      </c>
      <c r="C174" s="55" t="s">
        <v>121</v>
      </c>
      <c r="D174" s="54" t="s">
        <v>99</v>
      </c>
      <c r="E174" s="54" t="s">
        <v>234</v>
      </c>
      <c r="F174" s="54"/>
      <c r="G174" s="324">
        <f>G175</f>
        <v>200</v>
      </c>
      <c r="H174" s="324">
        <f>H175</f>
        <v>0</v>
      </c>
    </row>
    <row r="175" spans="1:8" ht="32.25" customHeight="1">
      <c r="A175" s="35" t="s">
        <v>253</v>
      </c>
      <c r="B175" s="19">
        <v>790</v>
      </c>
      <c r="C175" s="55" t="s">
        <v>121</v>
      </c>
      <c r="D175" s="54" t="s">
        <v>99</v>
      </c>
      <c r="E175" s="54" t="s">
        <v>234</v>
      </c>
      <c r="F175" s="54" t="s">
        <v>100</v>
      </c>
      <c r="G175" s="271">
        <v>200</v>
      </c>
      <c r="H175" s="324">
        <v>0</v>
      </c>
    </row>
    <row r="176" spans="1:8" ht="27" customHeight="1">
      <c r="A176" s="35" t="s">
        <v>389</v>
      </c>
      <c r="B176" s="19">
        <v>790</v>
      </c>
      <c r="C176" s="55" t="s">
        <v>121</v>
      </c>
      <c r="D176" s="54" t="s">
        <v>99</v>
      </c>
      <c r="E176" s="54" t="s">
        <v>388</v>
      </c>
      <c r="F176" s="54"/>
      <c r="G176" s="271">
        <f>G177</f>
        <v>386.6</v>
      </c>
      <c r="H176" s="324">
        <f>H177</f>
        <v>0</v>
      </c>
    </row>
    <row r="177" spans="1:8" ht="32.25" customHeight="1">
      <c r="A177" s="35" t="s">
        <v>253</v>
      </c>
      <c r="B177" s="19">
        <v>790</v>
      </c>
      <c r="C177" s="55" t="s">
        <v>121</v>
      </c>
      <c r="D177" s="54" t="s">
        <v>99</v>
      </c>
      <c r="E177" s="54" t="s">
        <v>388</v>
      </c>
      <c r="F177" s="54" t="s">
        <v>100</v>
      </c>
      <c r="G177" s="271">
        <v>386.6</v>
      </c>
      <c r="H177" s="324">
        <v>0</v>
      </c>
    </row>
    <row r="178" spans="1:8" ht="30" customHeight="1">
      <c r="A178" s="35" t="s">
        <v>390</v>
      </c>
      <c r="B178" s="19">
        <v>790</v>
      </c>
      <c r="C178" s="55" t="s">
        <v>121</v>
      </c>
      <c r="D178" s="54" t="s">
        <v>99</v>
      </c>
      <c r="E178" s="54" t="s">
        <v>236</v>
      </c>
      <c r="F178" s="54"/>
      <c r="G178" s="271">
        <f>G179</f>
        <v>100</v>
      </c>
      <c r="H178" s="324">
        <f>H179</f>
        <v>0</v>
      </c>
    </row>
    <row r="179" spans="1:8" ht="27.75" customHeight="1">
      <c r="A179" s="35" t="s">
        <v>253</v>
      </c>
      <c r="B179" s="19">
        <v>790</v>
      </c>
      <c r="C179" s="55" t="s">
        <v>121</v>
      </c>
      <c r="D179" s="54" t="s">
        <v>99</v>
      </c>
      <c r="E179" s="54" t="s">
        <v>236</v>
      </c>
      <c r="F179" s="54" t="s">
        <v>100</v>
      </c>
      <c r="G179" s="271">
        <v>100</v>
      </c>
      <c r="H179" s="324">
        <v>0</v>
      </c>
    </row>
    <row r="180" spans="1:8" ht="38.25" customHeight="1">
      <c r="A180" s="193" t="s">
        <v>385</v>
      </c>
      <c r="B180" s="194">
        <v>790</v>
      </c>
      <c r="C180" s="214" t="s">
        <v>121</v>
      </c>
      <c r="D180" s="215" t="s">
        <v>121</v>
      </c>
      <c r="E180" s="215"/>
      <c r="F180" s="215"/>
      <c r="G180" s="272">
        <f aca="true" t="shared" si="11" ref="G180:H182">G181</f>
        <v>187.9</v>
      </c>
      <c r="H180" s="325">
        <f t="shared" si="11"/>
        <v>0</v>
      </c>
    </row>
    <row r="181" spans="1:8" ht="21" customHeight="1">
      <c r="A181" s="210" t="s">
        <v>148</v>
      </c>
      <c r="B181" s="211">
        <v>790</v>
      </c>
      <c r="C181" s="212" t="s">
        <v>121</v>
      </c>
      <c r="D181" s="213" t="s">
        <v>121</v>
      </c>
      <c r="E181" s="213" t="s">
        <v>207</v>
      </c>
      <c r="F181" s="213"/>
      <c r="G181" s="258">
        <f t="shared" si="11"/>
        <v>187.9</v>
      </c>
      <c r="H181" s="311">
        <f t="shared" si="11"/>
        <v>0</v>
      </c>
    </row>
    <row r="182" spans="1:8" ht="31.5" customHeight="1">
      <c r="A182" s="35" t="s">
        <v>386</v>
      </c>
      <c r="B182" s="19">
        <v>790</v>
      </c>
      <c r="C182" s="55" t="s">
        <v>121</v>
      </c>
      <c r="D182" s="54" t="s">
        <v>121</v>
      </c>
      <c r="E182" s="54" t="s">
        <v>387</v>
      </c>
      <c r="F182" s="54"/>
      <c r="G182" s="271">
        <f t="shared" si="11"/>
        <v>187.9</v>
      </c>
      <c r="H182" s="324">
        <f t="shared" si="11"/>
        <v>0</v>
      </c>
    </row>
    <row r="183" spans="1:8" ht="18.75" customHeight="1">
      <c r="A183" s="35" t="s">
        <v>111</v>
      </c>
      <c r="B183" s="19">
        <v>790</v>
      </c>
      <c r="C183" s="55" t="s">
        <v>121</v>
      </c>
      <c r="D183" s="54" t="s">
        <v>121</v>
      </c>
      <c r="E183" s="54" t="s">
        <v>387</v>
      </c>
      <c r="F183" s="54" t="s">
        <v>112</v>
      </c>
      <c r="G183" s="271">
        <v>187.9</v>
      </c>
      <c r="H183" s="324">
        <v>0</v>
      </c>
    </row>
    <row r="184" spans="1:8" ht="15.75">
      <c r="A184" s="193" t="s">
        <v>127</v>
      </c>
      <c r="B184" s="194">
        <v>790</v>
      </c>
      <c r="C184" s="214" t="s">
        <v>128</v>
      </c>
      <c r="D184" s="215"/>
      <c r="E184" s="215"/>
      <c r="F184" s="215"/>
      <c r="G184" s="272">
        <f aca="true" t="shared" si="12" ref="G184:H186">G185</f>
        <v>100</v>
      </c>
      <c r="H184" s="325">
        <f t="shared" si="12"/>
        <v>25</v>
      </c>
    </row>
    <row r="185" spans="1:8" ht="21" customHeight="1">
      <c r="A185" s="210" t="s">
        <v>352</v>
      </c>
      <c r="B185" s="211">
        <v>790</v>
      </c>
      <c r="C185" s="212" t="s">
        <v>128</v>
      </c>
      <c r="D185" s="213" t="s">
        <v>128</v>
      </c>
      <c r="E185" s="213"/>
      <c r="F185" s="213"/>
      <c r="G185" s="258">
        <f t="shared" si="12"/>
        <v>100</v>
      </c>
      <c r="H185" s="311">
        <f t="shared" si="12"/>
        <v>25</v>
      </c>
    </row>
    <row r="186" spans="1:8" ht="18" customHeight="1">
      <c r="A186" s="216" t="s">
        <v>148</v>
      </c>
      <c r="B186" s="211">
        <v>790</v>
      </c>
      <c r="C186" s="212" t="s">
        <v>128</v>
      </c>
      <c r="D186" s="213" t="s">
        <v>128</v>
      </c>
      <c r="E186" s="213" t="s">
        <v>207</v>
      </c>
      <c r="F186" s="213"/>
      <c r="G186" s="253">
        <f t="shared" si="12"/>
        <v>100</v>
      </c>
      <c r="H186" s="306">
        <f t="shared" si="12"/>
        <v>25</v>
      </c>
    </row>
    <row r="187" spans="1:8" ht="25.5">
      <c r="A187" s="29" t="s">
        <v>165</v>
      </c>
      <c r="B187" s="30">
        <v>790</v>
      </c>
      <c r="C187" s="63" t="s">
        <v>128</v>
      </c>
      <c r="D187" s="64" t="s">
        <v>128</v>
      </c>
      <c r="E187" s="65" t="s">
        <v>238</v>
      </c>
      <c r="F187" s="65"/>
      <c r="G187" s="249">
        <f>G189+G190</f>
        <v>100</v>
      </c>
      <c r="H187" s="302">
        <f>H189+H190</f>
        <v>25</v>
      </c>
    </row>
    <row r="188" spans="1:8" ht="18.75" customHeight="1">
      <c r="A188" s="35" t="s">
        <v>129</v>
      </c>
      <c r="B188" s="36">
        <v>790</v>
      </c>
      <c r="C188" s="53" t="s">
        <v>128</v>
      </c>
      <c r="D188" s="59" t="s">
        <v>128</v>
      </c>
      <c r="E188" s="54" t="s">
        <v>239</v>
      </c>
      <c r="F188" s="54"/>
      <c r="G188" s="243">
        <f>G187</f>
        <v>100</v>
      </c>
      <c r="H188" s="297">
        <f>H187</f>
        <v>25</v>
      </c>
    </row>
    <row r="189" spans="1:8" ht="27.75" customHeight="1">
      <c r="A189" s="35" t="s">
        <v>253</v>
      </c>
      <c r="B189" s="36">
        <v>790</v>
      </c>
      <c r="C189" s="53" t="s">
        <v>128</v>
      </c>
      <c r="D189" s="59" t="s">
        <v>128</v>
      </c>
      <c r="E189" s="54" t="s">
        <v>239</v>
      </c>
      <c r="F189" s="54" t="s">
        <v>100</v>
      </c>
      <c r="G189" s="243">
        <v>100</v>
      </c>
      <c r="H189" s="297">
        <v>25</v>
      </c>
    </row>
    <row r="190" spans="1:8" ht="0.75" customHeight="1">
      <c r="A190" s="228" t="s">
        <v>132</v>
      </c>
      <c r="B190" s="229">
        <v>570</v>
      </c>
      <c r="C190" s="230" t="s">
        <v>128</v>
      </c>
      <c r="D190" s="231" t="s">
        <v>128</v>
      </c>
      <c r="E190" s="231" t="s">
        <v>239</v>
      </c>
      <c r="F190" s="231" t="s">
        <v>133</v>
      </c>
      <c r="G190" s="273"/>
      <c r="H190" s="326"/>
    </row>
    <row r="191" spans="1:8" ht="15.75">
      <c r="A191" s="193" t="s">
        <v>130</v>
      </c>
      <c r="B191" s="194">
        <v>790</v>
      </c>
      <c r="C191" s="214" t="s">
        <v>118</v>
      </c>
      <c r="D191" s="215"/>
      <c r="E191" s="215"/>
      <c r="F191" s="215"/>
      <c r="G191" s="238">
        <f>G192+G197</f>
        <v>1072.3</v>
      </c>
      <c r="H191" s="238">
        <f>H192+H197</f>
        <v>358.70000000000005</v>
      </c>
    </row>
    <row r="192" spans="1:8" ht="18" customHeight="1">
      <c r="A192" s="232" t="s">
        <v>131</v>
      </c>
      <c r="B192" s="211">
        <v>790</v>
      </c>
      <c r="C192" s="233" t="s">
        <v>118</v>
      </c>
      <c r="D192" s="233" t="s">
        <v>92</v>
      </c>
      <c r="E192" s="234"/>
      <c r="F192" s="234"/>
      <c r="G192" s="253">
        <f aca="true" t="shared" si="13" ref="G192:H195">G193</f>
        <v>851.5</v>
      </c>
      <c r="H192" s="306">
        <f t="shared" si="13"/>
        <v>141.9</v>
      </c>
    </row>
    <row r="193" spans="1:8" ht="61.5" customHeight="1">
      <c r="A193" s="210" t="s">
        <v>374</v>
      </c>
      <c r="B193" s="211">
        <v>790</v>
      </c>
      <c r="C193" s="212" t="s">
        <v>118</v>
      </c>
      <c r="D193" s="213" t="s">
        <v>92</v>
      </c>
      <c r="E193" s="213" t="s">
        <v>229</v>
      </c>
      <c r="F193" s="234"/>
      <c r="G193" s="253">
        <f t="shared" si="13"/>
        <v>851.5</v>
      </c>
      <c r="H193" s="306">
        <f t="shared" si="13"/>
        <v>141.9</v>
      </c>
    </row>
    <row r="194" spans="1:8" ht="42" customHeight="1">
      <c r="A194" s="42" t="s">
        <v>401</v>
      </c>
      <c r="B194" s="19">
        <v>790</v>
      </c>
      <c r="C194" s="55" t="s">
        <v>118</v>
      </c>
      <c r="D194" s="54" t="s">
        <v>92</v>
      </c>
      <c r="E194" s="54" t="s">
        <v>1</v>
      </c>
      <c r="F194" s="146"/>
      <c r="G194" s="246">
        <f t="shared" si="13"/>
        <v>851.5</v>
      </c>
      <c r="H194" s="276">
        <f t="shared" si="13"/>
        <v>141.9</v>
      </c>
    </row>
    <row r="195" spans="1:8" ht="54" customHeight="1">
      <c r="A195" s="42" t="s">
        <v>407</v>
      </c>
      <c r="B195" s="19">
        <v>790</v>
      </c>
      <c r="C195" s="55" t="s">
        <v>118</v>
      </c>
      <c r="D195" s="54" t="s">
        <v>92</v>
      </c>
      <c r="E195" s="54" t="s">
        <v>2</v>
      </c>
      <c r="F195" s="146"/>
      <c r="G195" s="246">
        <f t="shared" si="13"/>
        <v>851.5</v>
      </c>
      <c r="H195" s="276">
        <f t="shared" si="13"/>
        <v>141.9</v>
      </c>
    </row>
    <row r="196" spans="1:8" ht="24.75" customHeight="1">
      <c r="A196" s="35" t="s">
        <v>132</v>
      </c>
      <c r="B196" s="44">
        <v>790</v>
      </c>
      <c r="C196" s="55" t="s">
        <v>118</v>
      </c>
      <c r="D196" s="54" t="s">
        <v>92</v>
      </c>
      <c r="E196" s="54" t="s">
        <v>2</v>
      </c>
      <c r="F196" s="70" t="s">
        <v>133</v>
      </c>
      <c r="G196" s="246">
        <v>851.5</v>
      </c>
      <c r="H196" s="276">
        <v>141.9</v>
      </c>
    </row>
    <row r="197" spans="1:8" ht="24" customHeight="1">
      <c r="A197" s="210" t="s">
        <v>134</v>
      </c>
      <c r="B197" s="211">
        <v>790</v>
      </c>
      <c r="C197" s="212" t="s">
        <v>118</v>
      </c>
      <c r="D197" s="213" t="s">
        <v>99</v>
      </c>
      <c r="E197" s="213"/>
      <c r="F197" s="234"/>
      <c r="G197" s="253">
        <f>G198+G201</f>
        <v>220.8</v>
      </c>
      <c r="H197" s="306">
        <f>H198+H201</f>
        <v>216.8</v>
      </c>
    </row>
    <row r="198" spans="1:8" ht="24" customHeight="1">
      <c r="A198" s="42" t="s">
        <v>411</v>
      </c>
      <c r="B198" s="19">
        <v>790</v>
      </c>
      <c r="C198" s="55" t="s">
        <v>118</v>
      </c>
      <c r="D198" s="54" t="s">
        <v>99</v>
      </c>
      <c r="E198" s="54" t="s">
        <v>213</v>
      </c>
      <c r="F198" s="146"/>
      <c r="G198" s="246">
        <f>G199</f>
        <v>16.8</v>
      </c>
      <c r="H198" s="276">
        <f>H199</f>
        <v>16.8</v>
      </c>
    </row>
    <row r="199" spans="1:8" ht="21" customHeight="1">
      <c r="A199" s="42" t="s">
        <v>150</v>
      </c>
      <c r="B199" s="19">
        <v>790</v>
      </c>
      <c r="C199" s="55" t="s">
        <v>118</v>
      </c>
      <c r="D199" s="54" t="s">
        <v>99</v>
      </c>
      <c r="E199" s="54" t="s">
        <v>214</v>
      </c>
      <c r="F199" s="146"/>
      <c r="G199" s="246">
        <f>G200</f>
        <v>16.8</v>
      </c>
      <c r="H199" s="276">
        <f>H200</f>
        <v>16.8</v>
      </c>
    </row>
    <row r="200" spans="1:8" ht="18" customHeight="1">
      <c r="A200" s="35" t="s">
        <v>132</v>
      </c>
      <c r="B200" s="44">
        <v>790</v>
      </c>
      <c r="C200" s="55" t="s">
        <v>118</v>
      </c>
      <c r="D200" s="54" t="s">
        <v>99</v>
      </c>
      <c r="E200" s="54" t="s">
        <v>214</v>
      </c>
      <c r="F200" s="70" t="s">
        <v>133</v>
      </c>
      <c r="G200" s="246">
        <v>16.8</v>
      </c>
      <c r="H200" s="276">
        <v>16.8</v>
      </c>
    </row>
    <row r="201" spans="1:8" ht="21.75" customHeight="1">
      <c r="A201" s="40" t="s">
        <v>134</v>
      </c>
      <c r="B201" s="41">
        <v>790</v>
      </c>
      <c r="C201" s="56" t="s">
        <v>118</v>
      </c>
      <c r="D201" s="57" t="s">
        <v>99</v>
      </c>
      <c r="E201" s="57"/>
      <c r="F201" s="57"/>
      <c r="G201" s="286">
        <f>G210+G213</f>
        <v>204</v>
      </c>
      <c r="H201" s="327">
        <f>H210+H213</f>
        <v>200</v>
      </c>
    </row>
    <row r="202" spans="1:8" ht="22.5" customHeight="1" hidden="1">
      <c r="A202" s="40" t="s">
        <v>159</v>
      </c>
      <c r="B202" s="41">
        <v>570</v>
      </c>
      <c r="C202" s="56" t="s">
        <v>118</v>
      </c>
      <c r="D202" s="57" t="s">
        <v>99</v>
      </c>
      <c r="E202" s="57" t="s">
        <v>14</v>
      </c>
      <c r="F202" s="57"/>
      <c r="G202" s="286">
        <f>G203</f>
        <v>0</v>
      </c>
      <c r="H202" s="327">
        <f>H203</f>
        <v>0</v>
      </c>
    </row>
    <row r="203" spans="1:8" ht="42" customHeight="1" hidden="1">
      <c r="A203" s="50" t="s">
        <v>290</v>
      </c>
      <c r="B203" s="48">
        <v>570</v>
      </c>
      <c r="C203" s="73" t="s">
        <v>118</v>
      </c>
      <c r="D203" s="74" t="s">
        <v>99</v>
      </c>
      <c r="E203" s="74" t="s">
        <v>15</v>
      </c>
      <c r="F203" s="74"/>
      <c r="G203" s="287">
        <f>G204</f>
        <v>0</v>
      </c>
      <c r="H203" s="328">
        <f>H204</f>
        <v>0</v>
      </c>
    </row>
    <row r="204" spans="1:8" ht="33.75" customHeight="1" hidden="1">
      <c r="A204" s="35" t="s">
        <v>253</v>
      </c>
      <c r="B204" s="36">
        <v>570</v>
      </c>
      <c r="C204" s="53" t="s">
        <v>118</v>
      </c>
      <c r="D204" s="59" t="s">
        <v>99</v>
      </c>
      <c r="E204" s="54" t="s">
        <v>15</v>
      </c>
      <c r="F204" s="54" t="s">
        <v>100</v>
      </c>
      <c r="G204" s="288">
        <v>0</v>
      </c>
      <c r="H204" s="329">
        <v>0</v>
      </c>
    </row>
    <row r="205" spans="1:8" ht="39" customHeight="1" hidden="1">
      <c r="A205" s="78" t="s">
        <v>149</v>
      </c>
      <c r="B205" s="41">
        <v>570</v>
      </c>
      <c r="C205" s="56" t="s">
        <v>118</v>
      </c>
      <c r="D205" s="57" t="s">
        <v>99</v>
      </c>
      <c r="E205" s="57" t="s">
        <v>213</v>
      </c>
      <c r="F205" s="57"/>
      <c r="G205" s="289">
        <f>G206+G208</f>
        <v>0</v>
      </c>
      <c r="H205" s="330">
        <f>H206+H208</f>
        <v>0</v>
      </c>
    </row>
    <row r="206" spans="1:8" ht="39" customHeight="1" hidden="1">
      <c r="A206" s="43" t="s">
        <v>262</v>
      </c>
      <c r="B206" s="44">
        <v>570</v>
      </c>
      <c r="C206" s="67" t="s">
        <v>118</v>
      </c>
      <c r="D206" s="60" t="s">
        <v>99</v>
      </c>
      <c r="E206" s="60" t="s">
        <v>263</v>
      </c>
      <c r="F206" s="60"/>
      <c r="G206" s="290">
        <f>G207</f>
        <v>0</v>
      </c>
      <c r="H206" s="331">
        <f>H207</f>
        <v>0</v>
      </c>
    </row>
    <row r="207" spans="1:8" ht="41.25" customHeight="1" hidden="1">
      <c r="A207" s="43" t="s">
        <v>132</v>
      </c>
      <c r="B207" s="44">
        <v>570</v>
      </c>
      <c r="C207" s="67" t="s">
        <v>118</v>
      </c>
      <c r="D207" s="60" t="s">
        <v>99</v>
      </c>
      <c r="E207" s="60" t="s">
        <v>263</v>
      </c>
      <c r="F207" s="60" t="s">
        <v>133</v>
      </c>
      <c r="G207" s="290">
        <v>0</v>
      </c>
      <c r="H207" s="331">
        <v>0</v>
      </c>
    </row>
    <row r="208" spans="1:8" ht="33.75" customHeight="1" hidden="1">
      <c r="A208" s="35" t="s">
        <v>150</v>
      </c>
      <c r="B208" s="36">
        <v>570</v>
      </c>
      <c r="C208" s="53" t="s">
        <v>118</v>
      </c>
      <c r="D208" s="59" t="s">
        <v>99</v>
      </c>
      <c r="E208" s="54" t="s">
        <v>214</v>
      </c>
      <c r="F208" s="54"/>
      <c r="G208" s="288">
        <f>G209</f>
        <v>0</v>
      </c>
      <c r="H208" s="329">
        <f>H209</f>
        <v>0</v>
      </c>
    </row>
    <row r="209" spans="1:8" ht="39" customHeight="1" hidden="1">
      <c r="A209" s="35" t="s">
        <v>132</v>
      </c>
      <c r="B209" s="36">
        <v>570</v>
      </c>
      <c r="C209" s="53" t="s">
        <v>118</v>
      </c>
      <c r="D209" s="59" t="s">
        <v>99</v>
      </c>
      <c r="E209" s="54" t="s">
        <v>214</v>
      </c>
      <c r="F209" s="54" t="s">
        <v>133</v>
      </c>
      <c r="G209" s="288">
        <v>0</v>
      </c>
      <c r="H209" s="329">
        <v>0</v>
      </c>
    </row>
    <row r="210" spans="1:8" ht="29.25" customHeight="1">
      <c r="A210" s="78" t="s">
        <v>151</v>
      </c>
      <c r="B210" s="41">
        <v>790</v>
      </c>
      <c r="C210" s="56" t="s">
        <v>118</v>
      </c>
      <c r="D210" s="57" t="s">
        <v>99</v>
      </c>
      <c r="E210" s="57" t="s">
        <v>211</v>
      </c>
      <c r="F210" s="57"/>
      <c r="G210" s="286">
        <f>G211</f>
        <v>204</v>
      </c>
      <c r="H210" s="327">
        <f>H211</f>
        <v>200</v>
      </c>
    </row>
    <row r="211" spans="1:8" ht="65.25" customHeight="1">
      <c r="A211" s="49" t="s">
        <v>175</v>
      </c>
      <c r="B211" s="48">
        <v>790</v>
      </c>
      <c r="C211" s="73" t="s">
        <v>118</v>
      </c>
      <c r="D211" s="74" t="s">
        <v>99</v>
      </c>
      <c r="E211" s="74" t="s">
        <v>16</v>
      </c>
      <c r="F211" s="74"/>
      <c r="G211" s="291">
        <f>G212</f>
        <v>204</v>
      </c>
      <c r="H211" s="332">
        <f>H212</f>
        <v>200</v>
      </c>
    </row>
    <row r="212" spans="1:8" ht="23.25" customHeight="1">
      <c r="A212" s="35" t="s">
        <v>132</v>
      </c>
      <c r="B212" s="44">
        <v>790</v>
      </c>
      <c r="C212" s="67" t="s">
        <v>118</v>
      </c>
      <c r="D212" s="60" t="s">
        <v>99</v>
      </c>
      <c r="E212" s="60" t="s">
        <v>16</v>
      </c>
      <c r="F212" s="60" t="s">
        <v>133</v>
      </c>
      <c r="G212" s="292">
        <v>204</v>
      </c>
      <c r="H212" s="333">
        <v>200</v>
      </c>
    </row>
    <row r="213" spans="1:8" ht="17.25" customHeight="1" hidden="1">
      <c r="A213" s="78" t="s">
        <v>148</v>
      </c>
      <c r="B213" s="41">
        <v>570</v>
      </c>
      <c r="C213" s="56" t="s">
        <v>118</v>
      </c>
      <c r="D213" s="57" t="s">
        <v>99</v>
      </c>
      <c r="E213" s="57" t="s">
        <v>207</v>
      </c>
      <c r="F213" s="57"/>
      <c r="G213" s="58">
        <f>G214+G230</f>
        <v>0</v>
      </c>
      <c r="H213" s="278"/>
    </row>
    <row r="214" spans="1:8" ht="86.25" customHeight="1" hidden="1">
      <c r="A214" s="179" t="s">
        <v>313</v>
      </c>
      <c r="B214" s="180">
        <v>570</v>
      </c>
      <c r="C214" s="181" t="s">
        <v>118</v>
      </c>
      <c r="D214" s="182" t="s">
        <v>99</v>
      </c>
      <c r="E214" s="182" t="s">
        <v>265</v>
      </c>
      <c r="F214" s="182"/>
      <c r="G214" s="183">
        <f>G215</f>
        <v>0</v>
      </c>
      <c r="H214" s="280"/>
    </row>
    <row r="215" spans="1:8" ht="34.5" customHeight="1" hidden="1">
      <c r="A215" s="165" t="s">
        <v>253</v>
      </c>
      <c r="B215" s="166">
        <v>570</v>
      </c>
      <c r="C215" s="167" t="s">
        <v>118</v>
      </c>
      <c r="D215" s="168" t="s">
        <v>99</v>
      </c>
      <c r="E215" s="168" t="s">
        <v>265</v>
      </c>
      <c r="F215" s="168" t="s">
        <v>100</v>
      </c>
      <c r="G215" s="169">
        <v>0</v>
      </c>
      <c r="H215" s="280"/>
    </row>
    <row r="216" spans="1:8" ht="0.75" customHeight="1" hidden="1">
      <c r="A216" s="160" t="s">
        <v>151</v>
      </c>
      <c r="B216" s="161">
        <v>570</v>
      </c>
      <c r="C216" s="162" t="s">
        <v>118</v>
      </c>
      <c r="D216" s="163" t="s">
        <v>99</v>
      </c>
      <c r="E216" s="163" t="s">
        <v>207</v>
      </c>
      <c r="F216" s="163"/>
      <c r="G216" s="164">
        <f>G221+G217+G219</f>
        <v>0</v>
      </c>
      <c r="H216" s="277"/>
    </row>
    <row r="217" spans="1:8" ht="76.5" hidden="1">
      <c r="A217" s="125" t="s">
        <v>264</v>
      </c>
      <c r="B217" s="48">
        <v>610</v>
      </c>
      <c r="C217" s="73" t="s">
        <v>118</v>
      </c>
      <c r="D217" s="74" t="s">
        <v>99</v>
      </c>
      <c r="E217" s="74" t="s">
        <v>265</v>
      </c>
      <c r="F217" s="57"/>
      <c r="G217" s="82">
        <f>G218</f>
        <v>0</v>
      </c>
      <c r="H217" s="281"/>
    </row>
    <row r="218" spans="1:8" ht="25.5" hidden="1">
      <c r="A218" s="35" t="s">
        <v>253</v>
      </c>
      <c r="B218" s="44">
        <v>610</v>
      </c>
      <c r="C218" s="67" t="s">
        <v>118</v>
      </c>
      <c r="D218" s="60" t="s">
        <v>99</v>
      </c>
      <c r="E218" s="60" t="s">
        <v>265</v>
      </c>
      <c r="F218" s="60" t="s">
        <v>100</v>
      </c>
      <c r="G218" s="83">
        <v>0</v>
      </c>
      <c r="H218" s="280"/>
    </row>
    <row r="219" spans="1:8" ht="76.5" hidden="1">
      <c r="A219" s="35" t="s">
        <v>266</v>
      </c>
      <c r="B219" s="44">
        <v>610</v>
      </c>
      <c r="C219" s="67" t="s">
        <v>118</v>
      </c>
      <c r="D219" s="60" t="s">
        <v>99</v>
      </c>
      <c r="E219" s="60" t="s">
        <v>267</v>
      </c>
      <c r="F219" s="60"/>
      <c r="G219" s="83">
        <f>G220</f>
        <v>0</v>
      </c>
      <c r="H219" s="280"/>
    </row>
    <row r="220" spans="1:8" ht="25.5" hidden="1">
      <c r="A220" s="35" t="s">
        <v>253</v>
      </c>
      <c r="B220" s="44">
        <v>610</v>
      </c>
      <c r="C220" s="67" t="s">
        <v>118</v>
      </c>
      <c r="D220" s="60" t="s">
        <v>99</v>
      </c>
      <c r="E220" s="60" t="s">
        <v>267</v>
      </c>
      <c r="F220" s="60" t="s">
        <v>100</v>
      </c>
      <c r="G220" s="83">
        <v>0</v>
      </c>
      <c r="H220" s="280"/>
    </row>
    <row r="221" spans="1:8" ht="12.75" hidden="1">
      <c r="A221" s="49" t="s">
        <v>135</v>
      </c>
      <c r="B221" s="48">
        <v>570</v>
      </c>
      <c r="C221" s="73" t="s">
        <v>118</v>
      </c>
      <c r="D221" s="74" t="s">
        <v>99</v>
      </c>
      <c r="E221" s="74" t="s">
        <v>17</v>
      </c>
      <c r="F221" s="74"/>
      <c r="G221" s="75">
        <f>G222</f>
        <v>0</v>
      </c>
      <c r="H221" s="282"/>
    </row>
    <row r="222" spans="1:8" ht="25.5" hidden="1">
      <c r="A222" s="43" t="s">
        <v>164</v>
      </c>
      <c r="B222" s="44">
        <v>570</v>
      </c>
      <c r="C222" s="67" t="s">
        <v>118</v>
      </c>
      <c r="D222" s="60" t="s">
        <v>99</v>
      </c>
      <c r="E222" s="60" t="s">
        <v>18</v>
      </c>
      <c r="F222" s="60"/>
      <c r="G222" s="62">
        <f>G223</f>
        <v>0</v>
      </c>
      <c r="H222" s="279"/>
    </row>
    <row r="223" spans="1:8" ht="12.75" hidden="1">
      <c r="A223" s="35" t="s">
        <v>132</v>
      </c>
      <c r="B223" s="36">
        <v>570</v>
      </c>
      <c r="C223" s="53" t="s">
        <v>118</v>
      </c>
      <c r="D223" s="59" t="s">
        <v>99</v>
      </c>
      <c r="E223" s="60" t="s">
        <v>18</v>
      </c>
      <c r="F223" s="54" t="s">
        <v>133</v>
      </c>
      <c r="G223" s="66">
        <v>0</v>
      </c>
      <c r="H223" s="283"/>
    </row>
    <row r="224" spans="1:8" ht="14.25" hidden="1">
      <c r="A224" s="33" t="s">
        <v>136</v>
      </c>
      <c r="B224" s="34">
        <v>570</v>
      </c>
      <c r="C224" s="71" t="s">
        <v>110</v>
      </c>
      <c r="D224" s="72"/>
      <c r="E224" s="72"/>
      <c r="F224" s="72"/>
      <c r="G224" s="84">
        <f>G225</f>
        <v>0</v>
      </c>
      <c r="H224" s="284"/>
    </row>
    <row r="225" spans="1:8" ht="14.25" hidden="1">
      <c r="A225" s="40" t="s">
        <v>137</v>
      </c>
      <c r="B225" s="41">
        <v>570</v>
      </c>
      <c r="C225" s="56" t="s">
        <v>110</v>
      </c>
      <c r="D225" s="57" t="s">
        <v>92</v>
      </c>
      <c r="E225" s="57"/>
      <c r="F225" s="57"/>
      <c r="G225" s="79">
        <f>G226</f>
        <v>0</v>
      </c>
      <c r="H225" s="277"/>
    </row>
    <row r="226" spans="1:8" ht="12.75" hidden="1">
      <c r="A226" s="51" t="s">
        <v>148</v>
      </c>
      <c r="B226" s="48">
        <v>570</v>
      </c>
      <c r="C226" s="73" t="s">
        <v>110</v>
      </c>
      <c r="D226" s="74" t="s">
        <v>92</v>
      </c>
      <c r="E226" s="74" t="s">
        <v>207</v>
      </c>
      <c r="F226" s="74"/>
      <c r="G226" s="82">
        <f>G228</f>
        <v>0</v>
      </c>
      <c r="H226" s="281"/>
    </row>
    <row r="227" spans="1:8" ht="25.5" hidden="1">
      <c r="A227" s="43" t="s">
        <v>165</v>
      </c>
      <c r="B227" s="44">
        <v>570</v>
      </c>
      <c r="C227" s="67" t="s">
        <v>110</v>
      </c>
      <c r="D227" s="60" t="s">
        <v>92</v>
      </c>
      <c r="E227" s="60" t="s">
        <v>238</v>
      </c>
      <c r="F227" s="60"/>
      <c r="G227" s="83">
        <f>G228</f>
        <v>0</v>
      </c>
      <c r="H227" s="280"/>
    </row>
    <row r="228" spans="1:8" ht="12.75" hidden="1">
      <c r="A228" s="46" t="s">
        <v>160</v>
      </c>
      <c r="B228" s="36">
        <v>570</v>
      </c>
      <c r="C228" s="53" t="s">
        <v>110</v>
      </c>
      <c r="D228" s="59" t="s">
        <v>92</v>
      </c>
      <c r="E228" s="54" t="s">
        <v>19</v>
      </c>
      <c r="F228" s="54"/>
      <c r="G228" s="66">
        <f>G229</f>
        <v>0</v>
      </c>
      <c r="H228" s="283"/>
    </row>
    <row r="229" spans="1:8" ht="25.5" hidden="1">
      <c r="A229" s="35" t="s">
        <v>253</v>
      </c>
      <c r="B229" s="44">
        <v>570</v>
      </c>
      <c r="C229" s="60" t="s">
        <v>110</v>
      </c>
      <c r="D229" s="60" t="s">
        <v>92</v>
      </c>
      <c r="E229" s="54" t="s">
        <v>19</v>
      </c>
      <c r="F229" s="60" t="s">
        <v>100</v>
      </c>
      <c r="G229" s="83">
        <v>0</v>
      </c>
      <c r="H229" s="280"/>
    </row>
    <row r="230" spans="1:8" ht="90.75" customHeight="1" hidden="1">
      <c r="A230" s="179" t="s">
        <v>266</v>
      </c>
      <c r="B230" s="175">
        <v>570</v>
      </c>
      <c r="C230" s="176" t="s">
        <v>118</v>
      </c>
      <c r="D230" s="177" t="s">
        <v>99</v>
      </c>
      <c r="E230" s="177" t="s">
        <v>267</v>
      </c>
      <c r="F230" s="177"/>
      <c r="G230" s="178">
        <f>G231</f>
        <v>0</v>
      </c>
      <c r="H230" s="280"/>
    </row>
    <row r="231" spans="1:8" ht="14.25" customHeight="1" hidden="1" thickBot="1">
      <c r="A231" s="170" t="s">
        <v>253</v>
      </c>
      <c r="B231" s="171">
        <v>570</v>
      </c>
      <c r="C231" s="172" t="s">
        <v>118</v>
      </c>
      <c r="D231" s="173" t="s">
        <v>99</v>
      </c>
      <c r="E231" s="173" t="s">
        <v>267</v>
      </c>
      <c r="F231" s="173" t="s">
        <v>100</v>
      </c>
      <c r="G231" s="174">
        <v>0</v>
      </c>
      <c r="H231" s="280"/>
    </row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</sheetData>
  <sheetProtection selectLockedCells="1" selectUnlockedCells="1"/>
  <autoFilter ref="B10:F155"/>
  <mergeCells count="10">
    <mergeCell ref="G1:H1"/>
    <mergeCell ref="A3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3"/>
  <ignoredErrors>
    <ignoredError sqref="F49 F44 F116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1" sqref="C1:D1"/>
    </sheetView>
  </sheetViews>
  <sheetFormatPr defaultColWidth="27.125" defaultRowHeight="12.75"/>
  <cols>
    <col min="1" max="1" width="27.125" style="351" customWidth="1"/>
    <col min="2" max="2" width="29.375" style="351" customWidth="1"/>
    <col min="3" max="3" width="13.875" style="351" customWidth="1"/>
    <col min="4" max="4" width="14.75390625" style="351" customWidth="1"/>
    <col min="5" max="16384" width="27.125" style="351" customWidth="1"/>
  </cols>
  <sheetData>
    <row r="1" spans="3:9" ht="70.5" customHeight="1">
      <c r="C1" s="540" t="s">
        <v>561</v>
      </c>
      <c r="D1" s="540"/>
      <c r="E1" s="352"/>
      <c r="F1" s="352"/>
      <c r="G1" s="352"/>
      <c r="H1" s="353"/>
      <c r="I1" s="353"/>
    </row>
    <row r="2" ht="15">
      <c r="D2" s="351" t="s">
        <v>455</v>
      </c>
    </row>
    <row r="3" spans="1:9" ht="46.5" customHeight="1">
      <c r="A3" s="553" t="s">
        <v>553</v>
      </c>
      <c r="B3" s="553"/>
      <c r="C3" s="553"/>
      <c r="D3" s="553"/>
      <c r="E3" s="352"/>
      <c r="F3" s="354"/>
      <c r="G3" s="352"/>
      <c r="H3" s="353"/>
      <c r="I3" s="353"/>
    </row>
    <row r="4" spans="1:9" ht="69.75" customHeight="1">
      <c r="A4" s="355" t="s">
        <v>431</v>
      </c>
      <c r="B4" s="356" t="s">
        <v>432</v>
      </c>
      <c r="C4" s="356" t="s">
        <v>554</v>
      </c>
      <c r="D4" s="356" t="s">
        <v>555</v>
      </c>
      <c r="E4" s="357"/>
      <c r="F4" s="357"/>
      <c r="G4" s="348"/>
      <c r="H4" s="353"/>
      <c r="I4" s="353"/>
    </row>
    <row r="5" spans="1:9" ht="45" customHeight="1">
      <c r="A5" s="358" t="s">
        <v>433</v>
      </c>
      <c r="B5" s="359" t="s">
        <v>434</v>
      </c>
      <c r="C5" s="360">
        <f>C6</f>
        <v>925.2000000000007</v>
      </c>
      <c r="D5" s="360">
        <f>D6</f>
        <v>-607.7999999999993</v>
      </c>
      <c r="E5" s="357"/>
      <c r="F5" s="357"/>
      <c r="G5" s="348"/>
      <c r="H5" s="353"/>
      <c r="I5" s="353"/>
    </row>
    <row r="6" spans="1:9" ht="47.25" customHeight="1">
      <c r="A6" s="358" t="s">
        <v>435</v>
      </c>
      <c r="B6" s="359" t="s">
        <v>436</v>
      </c>
      <c r="C6" s="360">
        <f>C7+C11</f>
        <v>925.2000000000007</v>
      </c>
      <c r="D6" s="360">
        <f>D7+D11</f>
        <v>-607.7999999999993</v>
      </c>
      <c r="E6" s="361"/>
      <c r="F6" s="362"/>
      <c r="G6" s="349"/>
      <c r="H6" s="353"/>
      <c r="I6" s="353"/>
    </row>
    <row r="7" spans="1:9" ht="30">
      <c r="A7" s="363" t="s">
        <v>437</v>
      </c>
      <c r="B7" s="364" t="s">
        <v>438</v>
      </c>
      <c r="C7" s="365" t="s">
        <v>546</v>
      </c>
      <c r="D7" s="365" t="s">
        <v>548</v>
      </c>
      <c r="E7" s="366"/>
      <c r="F7" s="362"/>
      <c r="G7" s="349"/>
      <c r="H7" s="353"/>
      <c r="I7" s="353"/>
    </row>
    <row r="8" spans="1:9" ht="30">
      <c r="A8" s="363" t="s">
        <v>439</v>
      </c>
      <c r="B8" s="364" t="s">
        <v>440</v>
      </c>
      <c r="C8" s="365" t="s">
        <v>546</v>
      </c>
      <c r="D8" s="365" t="s">
        <v>548</v>
      </c>
      <c r="E8" s="366"/>
      <c r="F8" s="362"/>
      <c r="G8" s="349"/>
      <c r="H8" s="353"/>
      <c r="I8" s="353"/>
    </row>
    <row r="9" spans="1:9" ht="45">
      <c r="A9" s="363" t="s">
        <v>441</v>
      </c>
      <c r="B9" s="364" t="s">
        <v>442</v>
      </c>
      <c r="C9" s="365" t="s">
        <v>546</v>
      </c>
      <c r="D9" s="365" t="s">
        <v>548</v>
      </c>
      <c r="E9" s="367"/>
      <c r="F9" s="362"/>
      <c r="G9" s="349"/>
      <c r="H9" s="353"/>
      <c r="I9" s="353"/>
    </row>
    <row r="10" spans="1:9" ht="60">
      <c r="A10" s="363" t="s">
        <v>443</v>
      </c>
      <c r="B10" s="364" t="s">
        <v>444</v>
      </c>
      <c r="C10" s="365" t="s">
        <v>546</v>
      </c>
      <c r="D10" s="365" t="s">
        <v>548</v>
      </c>
      <c r="E10" s="367"/>
      <c r="F10" s="362"/>
      <c r="G10" s="349"/>
      <c r="H10" s="353"/>
      <c r="I10" s="353"/>
    </row>
    <row r="11" spans="1:9" ht="30">
      <c r="A11" s="363" t="s">
        <v>445</v>
      </c>
      <c r="B11" s="364" t="s">
        <v>446</v>
      </c>
      <c r="C11" s="365" t="s">
        <v>547</v>
      </c>
      <c r="D11" s="365" t="s">
        <v>549</v>
      </c>
      <c r="E11" s="367"/>
      <c r="F11" s="362"/>
      <c r="G11" s="350"/>
      <c r="H11" s="353"/>
      <c r="I11" s="353"/>
    </row>
    <row r="12" spans="1:9" ht="30">
      <c r="A12" s="363" t="s">
        <v>447</v>
      </c>
      <c r="B12" s="364" t="s">
        <v>448</v>
      </c>
      <c r="C12" s="365" t="s">
        <v>547</v>
      </c>
      <c r="D12" s="365" t="s">
        <v>549</v>
      </c>
      <c r="E12" s="367"/>
      <c r="F12" s="362"/>
      <c r="G12" s="349"/>
      <c r="H12" s="353"/>
      <c r="I12" s="353"/>
    </row>
    <row r="13" spans="1:9" ht="45">
      <c r="A13" s="363" t="s">
        <v>449</v>
      </c>
      <c r="B13" s="364" t="s">
        <v>450</v>
      </c>
      <c r="C13" s="365" t="s">
        <v>547</v>
      </c>
      <c r="D13" s="365" t="s">
        <v>549</v>
      </c>
      <c r="E13" s="367"/>
      <c r="F13" s="362"/>
      <c r="G13" s="349"/>
      <c r="H13" s="353"/>
      <c r="I13" s="353"/>
    </row>
    <row r="14" spans="1:9" ht="60">
      <c r="A14" s="363" t="s">
        <v>451</v>
      </c>
      <c r="B14" s="364" t="s">
        <v>452</v>
      </c>
      <c r="C14" s="365" t="s">
        <v>547</v>
      </c>
      <c r="D14" s="365" t="s">
        <v>549</v>
      </c>
      <c r="E14" s="367"/>
      <c r="F14" s="362"/>
      <c r="G14" s="349"/>
      <c r="H14" s="353"/>
      <c r="I14" s="353"/>
    </row>
    <row r="15" spans="1:9" ht="28.5">
      <c r="A15" s="368" t="s">
        <v>453</v>
      </c>
      <c r="B15" s="369"/>
      <c r="C15" s="369"/>
      <c r="D15" s="360">
        <v>925.2</v>
      </c>
      <c r="E15" s="367"/>
      <c r="F15" s="362"/>
      <c r="G15" s="349"/>
      <c r="H15" s="353"/>
      <c r="I15" s="353"/>
    </row>
    <row r="16" spans="1:9" ht="28.5">
      <c r="A16" s="368" t="s">
        <v>454</v>
      </c>
      <c r="B16" s="368"/>
      <c r="C16" s="368"/>
      <c r="D16" s="360">
        <v>1533</v>
      </c>
      <c r="E16" s="367"/>
      <c r="F16" s="362"/>
      <c r="G16" s="349"/>
      <c r="H16" s="353"/>
      <c r="I16" s="353"/>
    </row>
  </sheetData>
  <sheetProtection/>
  <mergeCells count="2">
    <mergeCell ref="A3:D3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8" sqref="G4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2019-04-30T08:39:43Z</cp:lastPrinted>
  <dcterms:created xsi:type="dcterms:W3CDTF">2014-11-17T08:02:14Z</dcterms:created>
  <dcterms:modified xsi:type="dcterms:W3CDTF">2019-04-30T08:40:37Z</dcterms:modified>
  <cp:category/>
  <cp:version/>
  <cp:contentType/>
  <cp:contentStatus/>
</cp:coreProperties>
</file>